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940" tabRatio="519" activeTab="0"/>
  </bookViews>
  <sheets>
    <sheet name="佛山市电价价目表" sheetId="1" r:id="rId1"/>
  </sheets>
  <definedNames/>
  <calcPr fullCalcOnLoad="1"/>
</workbook>
</file>

<file path=xl/sharedStrings.xml><?xml version="1.0" encoding="utf-8"?>
<sst xmlns="http://schemas.openxmlformats.org/spreadsheetml/2006/main" count="107" uniqueCount="56">
  <si>
    <t>佛 山 市 电 价 价 目 表</t>
  </si>
  <si>
    <t>（从2015年1月1日起执行）</t>
  </si>
  <si>
    <t>单位：分／千瓦时（含税）</t>
  </si>
  <si>
    <t>用      电      分      类</t>
  </si>
  <si>
    <t>电价</t>
  </si>
  <si>
    <t xml:space="preserve">可再生能源电价附加 </t>
  </si>
  <si>
    <t>城市建设附加费</t>
  </si>
  <si>
    <t>重大水利工程建设基金</t>
  </si>
  <si>
    <t>水库移民后期扶持基金</t>
  </si>
  <si>
    <t>合计</t>
  </si>
  <si>
    <t>一、大工业</t>
  </si>
  <si>
    <t>变压器容量（元／kVA·月）</t>
  </si>
  <si>
    <t>（一）基本电价</t>
  </si>
  <si>
    <t>最大需量（元／kW·月）</t>
  </si>
  <si>
    <t xml:space="preserve">（二）电度电价
</t>
  </si>
  <si>
    <t>1-10千伏</t>
  </si>
  <si>
    <t>高峰</t>
  </si>
  <si>
    <t>平段</t>
  </si>
  <si>
    <t>低谷</t>
  </si>
  <si>
    <t>20千伏</t>
  </si>
  <si>
    <t>35-110千伏</t>
  </si>
  <si>
    <t>220千伏及以上</t>
  </si>
  <si>
    <t>二、一般工商业电度电价</t>
  </si>
  <si>
    <t>普
通
工
业
专
变
用
电</t>
  </si>
  <si>
    <t>不满1千伏</t>
  </si>
  <si>
    <r>
      <t>1</t>
    </r>
    <r>
      <rPr>
        <sz val="10"/>
        <rFont val="仿宋_GB2312"/>
        <family val="3"/>
      </rPr>
      <t>－</t>
    </r>
    <r>
      <rPr>
        <sz val="10"/>
        <rFont val="仿宋_GB2312"/>
        <family val="3"/>
      </rPr>
      <t>10</t>
    </r>
    <r>
      <rPr>
        <sz val="10"/>
        <rFont val="仿宋_GB2312"/>
        <family val="3"/>
      </rPr>
      <t>千伏</t>
    </r>
  </si>
  <si>
    <t>35千伏
及以上</t>
  </si>
  <si>
    <t>1－10千伏</t>
  </si>
  <si>
    <t>35千伏及以上</t>
  </si>
  <si>
    <t>地铁电价</t>
  </si>
  <si>
    <t>三、居民生活电度电价</t>
  </si>
  <si>
    <t>阶梯电价
(不执行峰谷电价）</t>
  </si>
  <si>
    <t>第一档</t>
  </si>
  <si>
    <t>-</t>
  </si>
  <si>
    <t>第二档</t>
  </si>
  <si>
    <t>第三档</t>
  </si>
  <si>
    <t>阶梯电价
(执行峰谷电价）</t>
  </si>
  <si>
    <t>第一档加价</t>
  </si>
  <si>
    <t>第二档加价</t>
  </si>
  <si>
    <t>第三档加价</t>
  </si>
  <si>
    <t>合表电价</t>
  </si>
  <si>
    <t>四、稻田排灌、脱粒电度电价</t>
  </si>
  <si>
    <t>五、农业生产电度电价</t>
  </si>
  <si>
    <t>说明：</t>
  </si>
  <si>
    <t>　　1.电价标准按照粤发改价格〔2014〕835号、粤价〔2012〕135号、粤价〔2012〕146号、粤价〔2012〕182号文执行。</t>
  </si>
  <si>
    <t xml:space="preserve">    2.根据粤价〔2005〕41号、粤价〔2012〕135号文，峰平谷时段划分为：</t>
  </si>
  <si>
    <t xml:space="preserve">     （1）工业峰平谷时段</t>
  </si>
  <si>
    <t xml:space="preserve">          高峰时段：9:00－12:00；19:00－22:00</t>
  </si>
  <si>
    <t xml:space="preserve">          平 时 段：8:00－9:00；12:00－19:00；22:00－24:00</t>
  </si>
  <si>
    <t xml:space="preserve">          低谷时段：0:00－8:00</t>
  </si>
  <si>
    <t xml:space="preserve">     （2）居民峰平谷时段</t>
  </si>
  <si>
    <t xml:space="preserve">          高峰时段：14:00－17:00；19:00－22:00</t>
  </si>
  <si>
    <t xml:space="preserve">          平 时 段：8:00－14:00；17:00－19:00；22:00－24:00</t>
  </si>
  <si>
    <t>　  3.大工业电价未含粤府函〔2008〕31号、粤价〔2009〕44号文规定的燃气燃油加工费2.2分/千瓦时。</t>
  </si>
  <si>
    <t xml:space="preserve">    4.根据粤价〔2012〕135号文规定，城乡“低保户”和农村“五保户”家庭每户每月设置15千瓦时免费用电基数，居民阶梯电价的电量分档划分为：
   （1）夏季标准（5－10月）：
        第一档电量为每户每月0－260千瓦时的用电量；
        第二档电量为每户每月261－600千瓦时的用电量；
        第三档电量为每户每月601千瓦时及以上的用电量。
   （2）非夏季标准（1-4月、11-12月）：
        第一档电量为每户每月0－200千瓦时的用电量；
        第二档电量为每户每月201－400千瓦时的用电量；
        第三档电量为每户每月401千瓦时及以上的用电量。
</t>
  </si>
  <si>
    <t>附件1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</si>
</sst>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;[Red]0.00"/>
    <numFmt numFmtId="179" formatCode="0.00_ "/>
  </numFmts>
  <fonts count="11">
    <font>
      <sz val="12"/>
      <name val="宋体"/>
      <family val="0"/>
    </font>
    <font>
      <sz val="10"/>
      <name val="仿宋_GB2312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b/>
      <sz val="18"/>
      <name val="方正小标宋简体"/>
      <family val="4"/>
    </font>
    <font>
      <sz val="9"/>
      <name val="仿宋_GB2312"/>
      <family val="3"/>
    </font>
    <font>
      <sz val="14"/>
      <name val="仿宋_GB2312"/>
      <family val="3"/>
    </font>
    <font>
      <sz val="9"/>
      <name val="宋体"/>
      <family val="0"/>
    </font>
    <font>
      <sz val="14"/>
      <name val="黑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/>
      <top style="thin"/>
      <bottom/>
    </border>
    <border>
      <left style="medium"/>
      <right style="thin"/>
      <top style="medium"/>
      <bottom/>
    </border>
    <border>
      <left>
        <color indexed="63"/>
      </left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/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8" fontId="1" fillId="0" borderId="4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78" fontId="1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/>
    </xf>
    <xf numFmtId="0" fontId="5" fillId="0" borderId="0" xfId="0" applyFont="1" applyFill="1" applyBorder="1" applyAlignment="1">
      <alignment horizontal="justify" vertical="top"/>
    </xf>
    <xf numFmtId="2" fontId="1" fillId="0" borderId="4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179" fontId="1" fillId="2" borderId="4" xfId="0" applyNumberFormat="1" applyFont="1" applyFill="1" applyBorder="1" applyAlignment="1">
      <alignment horizontal="center" vertical="center" wrapText="1"/>
    </xf>
    <xf numFmtId="179" fontId="1" fillId="2" borderId="3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top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vertical="top" wrapText="1"/>
    </xf>
    <xf numFmtId="0" fontId="1" fillId="0" borderId="12" xfId="0" applyFont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justify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justify" vertical="center" wrapText="1"/>
    </xf>
    <xf numFmtId="0" fontId="1" fillId="0" borderId="20" xfId="0" applyFont="1" applyBorder="1" applyAlignment="1">
      <alignment horizontal="justify" vertical="center" wrapText="1"/>
    </xf>
    <xf numFmtId="0" fontId="1" fillId="0" borderId="21" xfId="0" applyFont="1" applyBorder="1" applyAlignment="1">
      <alignment horizontal="justify" vertical="center" wrapText="1"/>
    </xf>
    <xf numFmtId="0" fontId="1" fillId="0" borderId="22" xfId="0" applyFont="1" applyBorder="1" applyAlignment="1">
      <alignment horizontal="justify" vertical="center" wrapText="1"/>
    </xf>
    <xf numFmtId="0" fontId="1" fillId="0" borderId="23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top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49</xdr:row>
      <xdr:rowOff>0</xdr:rowOff>
    </xdr:from>
    <xdr:to>
      <xdr:col>4</xdr:col>
      <xdr:colOff>180975</xdr:colOff>
      <xdr:row>50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93249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62"/>
  <sheetViews>
    <sheetView tabSelected="1" zoomScaleSheetLayoutView="100" workbookViewId="0" topLeftCell="A1">
      <pane xSplit="4" ySplit="5" topLeftCell="E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9" sqref="E9"/>
    </sheetView>
  </sheetViews>
  <sheetFormatPr defaultColWidth="9.00390625" defaultRowHeight="14.25"/>
  <cols>
    <col min="1" max="1" width="13.625" style="0" customWidth="1"/>
    <col min="2" max="2" width="4.50390625" style="0" customWidth="1"/>
    <col min="3" max="3" width="8.625" style="0" customWidth="1"/>
    <col min="4" max="4" width="9.625" style="0" customWidth="1"/>
    <col min="5" max="5" width="8.625" style="7" customWidth="1"/>
    <col min="6" max="6" width="7.625" style="7" customWidth="1"/>
    <col min="7" max="9" width="7.625" style="0" customWidth="1"/>
    <col min="10" max="10" width="10.625" style="0" customWidth="1"/>
  </cols>
  <sheetData>
    <row r="1" ht="15" customHeight="1">
      <c r="A1" s="85" t="s">
        <v>55</v>
      </c>
    </row>
    <row r="2" spans="1:10" ht="24.75" customHeight="1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15" customHeight="1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ht="15" customHeight="1">
      <c r="A4" s="51" t="s">
        <v>2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37.5" customHeight="1">
      <c r="A5" s="52" t="s">
        <v>3</v>
      </c>
      <c r="B5" s="53"/>
      <c r="C5" s="54"/>
      <c r="D5" s="54"/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2" t="s">
        <v>9</v>
      </c>
    </row>
    <row r="6" spans="1:10" ht="14.25" customHeight="1">
      <c r="A6" s="44" t="s">
        <v>10</v>
      </c>
      <c r="B6" s="55" t="s">
        <v>11</v>
      </c>
      <c r="C6" s="55"/>
      <c r="D6" s="55"/>
      <c r="E6" s="29">
        <v>23</v>
      </c>
      <c r="F6" s="6"/>
      <c r="G6" s="3"/>
      <c r="H6" s="3"/>
      <c r="I6" s="3"/>
      <c r="J6" s="4">
        <v>23</v>
      </c>
    </row>
    <row r="7" spans="1:10" ht="14.25" customHeight="1">
      <c r="A7" s="32" t="s">
        <v>12</v>
      </c>
      <c r="B7" s="56" t="s">
        <v>13</v>
      </c>
      <c r="C7" s="56"/>
      <c r="D7" s="57"/>
      <c r="E7" s="29">
        <v>32</v>
      </c>
      <c r="F7" s="6"/>
      <c r="G7" s="3"/>
      <c r="H7" s="3"/>
      <c r="I7" s="3"/>
      <c r="J7" s="4">
        <v>32</v>
      </c>
    </row>
    <row r="8" spans="1:10" ht="14.25" customHeight="1">
      <c r="A8" s="41" t="s">
        <v>14</v>
      </c>
      <c r="B8" s="83" t="s">
        <v>15</v>
      </c>
      <c r="C8" s="83"/>
      <c r="D8" s="34" t="s">
        <v>16</v>
      </c>
      <c r="E8" s="14">
        <f>E9*1.65</f>
        <v>110.451</v>
      </c>
      <c r="F8" s="14">
        <v>1.5</v>
      </c>
      <c r="G8" s="14">
        <v>1.4</v>
      </c>
      <c r="H8" s="14">
        <v>0.7</v>
      </c>
      <c r="I8" s="14">
        <v>0.88</v>
      </c>
      <c r="J8" s="11">
        <f aca="true" t="shared" si="0" ref="J8:J36">SUM(E8:I8)</f>
        <v>114.931</v>
      </c>
    </row>
    <row r="9" spans="1:10" ht="14.25" customHeight="1">
      <c r="A9" s="68"/>
      <c r="B9" s="83"/>
      <c r="C9" s="83"/>
      <c r="D9" s="33" t="s">
        <v>17</v>
      </c>
      <c r="E9" s="14">
        <v>66.94</v>
      </c>
      <c r="F9" s="14">
        <v>1.5</v>
      </c>
      <c r="G9" s="14">
        <v>1.4</v>
      </c>
      <c r="H9" s="14">
        <v>0.7</v>
      </c>
      <c r="I9" s="14">
        <v>0.88</v>
      </c>
      <c r="J9" s="11">
        <f t="shared" si="0"/>
        <v>71.42</v>
      </c>
    </row>
    <row r="10" spans="1:10" ht="14.25" customHeight="1">
      <c r="A10" s="68"/>
      <c r="B10" s="83"/>
      <c r="C10" s="83"/>
      <c r="D10" s="33" t="s">
        <v>18</v>
      </c>
      <c r="E10" s="14">
        <f>E9*0.5</f>
        <v>33.47</v>
      </c>
      <c r="F10" s="14">
        <v>1.5</v>
      </c>
      <c r="G10" s="14">
        <v>1.4</v>
      </c>
      <c r="H10" s="14">
        <v>0.7</v>
      </c>
      <c r="I10" s="14">
        <v>0.88</v>
      </c>
      <c r="J10" s="11">
        <f t="shared" si="0"/>
        <v>37.95</v>
      </c>
    </row>
    <row r="11" spans="1:10" ht="14.25" customHeight="1">
      <c r="A11" s="68"/>
      <c r="B11" s="83" t="s">
        <v>19</v>
      </c>
      <c r="C11" s="83"/>
      <c r="D11" s="33" t="s">
        <v>16</v>
      </c>
      <c r="E11" s="14">
        <f>E12*1.65</f>
        <v>109.923</v>
      </c>
      <c r="F11" s="14">
        <v>1.5</v>
      </c>
      <c r="G11" s="14">
        <v>1.4</v>
      </c>
      <c r="H11" s="14">
        <v>0.7</v>
      </c>
      <c r="I11" s="14">
        <v>0.88</v>
      </c>
      <c r="J11" s="11">
        <f t="shared" si="0"/>
        <v>114.403</v>
      </c>
    </row>
    <row r="12" spans="1:10" ht="14.25" customHeight="1">
      <c r="A12" s="68"/>
      <c r="B12" s="83"/>
      <c r="C12" s="83"/>
      <c r="D12" s="33" t="s">
        <v>17</v>
      </c>
      <c r="E12" s="14">
        <v>66.62</v>
      </c>
      <c r="F12" s="14">
        <v>1.5</v>
      </c>
      <c r="G12" s="14">
        <v>1.4</v>
      </c>
      <c r="H12" s="14">
        <v>0.7</v>
      </c>
      <c r="I12" s="14">
        <v>0.88</v>
      </c>
      <c r="J12" s="11">
        <f t="shared" si="0"/>
        <v>71.10000000000001</v>
      </c>
    </row>
    <row r="13" spans="1:10" ht="14.25" customHeight="1">
      <c r="A13" s="68"/>
      <c r="B13" s="83"/>
      <c r="C13" s="83"/>
      <c r="D13" s="33" t="s">
        <v>18</v>
      </c>
      <c r="E13" s="14">
        <f>E12*0.5</f>
        <v>33.31</v>
      </c>
      <c r="F13" s="14">
        <v>1.5</v>
      </c>
      <c r="G13" s="14">
        <v>1.4</v>
      </c>
      <c r="H13" s="14">
        <v>0.7</v>
      </c>
      <c r="I13" s="14">
        <v>0.88</v>
      </c>
      <c r="J13" s="11">
        <f t="shared" si="0"/>
        <v>37.790000000000006</v>
      </c>
    </row>
    <row r="14" spans="1:10" ht="14.25" customHeight="1">
      <c r="A14" s="68"/>
      <c r="B14" s="83" t="s">
        <v>20</v>
      </c>
      <c r="C14" s="83"/>
      <c r="D14" s="33" t="s">
        <v>16</v>
      </c>
      <c r="E14" s="14">
        <f>E15*1.65</f>
        <v>106.326</v>
      </c>
      <c r="F14" s="14">
        <v>1.5</v>
      </c>
      <c r="G14" s="14">
        <v>1.4</v>
      </c>
      <c r="H14" s="14">
        <v>0.7</v>
      </c>
      <c r="I14" s="14">
        <v>0.88</v>
      </c>
      <c r="J14" s="11">
        <f t="shared" si="0"/>
        <v>110.806</v>
      </c>
    </row>
    <row r="15" spans="1:10" ht="14.25" customHeight="1">
      <c r="A15" s="68"/>
      <c r="B15" s="83"/>
      <c r="C15" s="83"/>
      <c r="D15" s="33" t="s">
        <v>17</v>
      </c>
      <c r="E15" s="14">
        <v>64.44</v>
      </c>
      <c r="F15" s="14">
        <v>1.5</v>
      </c>
      <c r="G15" s="14">
        <v>1.4</v>
      </c>
      <c r="H15" s="14">
        <v>0.7</v>
      </c>
      <c r="I15" s="14">
        <v>0.88</v>
      </c>
      <c r="J15" s="11">
        <f t="shared" si="0"/>
        <v>68.92</v>
      </c>
    </row>
    <row r="16" spans="1:10" ht="14.25" customHeight="1">
      <c r="A16" s="68"/>
      <c r="B16" s="83"/>
      <c r="C16" s="83"/>
      <c r="D16" s="33" t="s">
        <v>18</v>
      </c>
      <c r="E16" s="14">
        <f>E15*0.5</f>
        <v>32.22</v>
      </c>
      <c r="F16" s="14">
        <v>1.5</v>
      </c>
      <c r="G16" s="14">
        <v>1.4</v>
      </c>
      <c r="H16" s="14">
        <v>0.7</v>
      </c>
      <c r="I16" s="14">
        <v>0.88</v>
      </c>
      <c r="J16" s="11">
        <f t="shared" si="0"/>
        <v>36.7</v>
      </c>
    </row>
    <row r="17" spans="1:10" ht="14.25" customHeight="1">
      <c r="A17" s="68"/>
      <c r="B17" s="83" t="s">
        <v>21</v>
      </c>
      <c r="C17" s="83"/>
      <c r="D17" s="33" t="s">
        <v>16</v>
      </c>
      <c r="E17" s="14">
        <f>E18*1.65</f>
        <v>102.201</v>
      </c>
      <c r="F17" s="14">
        <v>1.5</v>
      </c>
      <c r="G17" s="14">
        <v>1.4</v>
      </c>
      <c r="H17" s="14">
        <v>0.7</v>
      </c>
      <c r="I17" s="14">
        <v>0.88</v>
      </c>
      <c r="J17" s="11">
        <f t="shared" si="0"/>
        <v>106.681</v>
      </c>
    </row>
    <row r="18" spans="1:10" ht="14.25" customHeight="1">
      <c r="A18" s="68"/>
      <c r="B18" s="83"/>
      <c r="C18" s="83"/>
      <c r="D18" s="33" t="s">
        <v>17</v>
      </c>
      <c r="E18" s="14">
        <v>61.94</v>
      </c>
      <c r="F18" s="14">
        <v>1.5</v>
      </c>
      <c r="G18" s="14">
        <v>1.4</v>
      </c>
      <c r="H18" s="14">
        <v>0.7</v>
      </c>
      <c r="I18" s="14">
        <v>0.88</v>
      </c>
      <c r="J18" s="11">
        <f t="shared" si="0"/>
        <v>66.42</v>
      </c>
    </row>
    <row r="19" spans="1:10" ht="14.25" customHeight="1">
      <c r="A19" s="69"/>
      <c r="B19" s="83"/>
      <c r="C19" s="83"/>
      <c r="D19" s="33" t="s">
        <v>18</v>
      </c>
      <c r="E19" s="14">
        <f>E18*0.5</f>
        <v>30.97</v>
      </c>
      <c r="F19" s="14">
        <v>1.5</v>
      </c>
      <c r="G19" s="14">
        <v>1.4</v>
      </c>
      <c r="H19" s="14">
        <v>0.7</v>
      </c>
      <c r="I19" s="14">
        <v>0.88</v>
      </c>
      <c r="J19" s="11">
        <f t="shared" si="0"/>
        <v>35.45</v>
      </c>
    </row>
    <row r="20" spans="1:10" ht="14.25" customHeight="1">
      <c r="A20" s="70" t="s">
        <v>22</v>
      </c>
      <c r="B20" s="74" t="s">
        <v>23</v>
      </c>
      <c r="C20" s="77" t="s">
        <v>24</v>
      </c>
      <c r="D20" s="18" t="s">
        <v>16</v>
      </c>
      <c r="E20" s="14">
        <f>E21*1.65</f>
        <v>147.345</v>
      </c>
      <c r="F20" s="14">
        <v>1.5</v>
      </c>
      <c r="G20" s="14">
        <v>1.4</v>
      </c>
      <c r="H20" s="14">
        <v>0.7</v>
      </c>
      <c r="I20" s="14">
        <v>0.88</v>
      </c>
      <c r="J20" s="11">
        <f t="shared" si="0"/>
        <v>151.825</v>
      </c>
    </row>
    <row r="21" spans="1:10" ht="14.25" customHeight="1">
      <c r="A21" s="70"/>
      <c r="B21" s="75"/>
      <c r="C21" s="78"/>
      <c r="D21" s="18" t="s">
        <v>17</v>
      </c>
      <c r="E21" s="14">
        <v>89.3</v>
      </c>
      <c r="F21" s="14">
        <v>1.5</v>
      </c>
      <c r="G21" s="14">
        <v>1.4</v>
      </c>
      <c r="H21" s="14">
        <v>0.7</v>
      </c>
      <c r="I21" s="14">
        <v>0.88</v>
      </c>
      <c r="J21" s="11">
        <f t="shared" si="0"/>
        <v>93.78</v>
      </c>
    </row>
    <row r="22" spans="1:10" ht="14.25" customHeight="1">
      <c r="A22" s="70"/>
      <c r="B22" s="75"/>
      <c r="C22" s="78"/>
      <c r="D22" s="18" t="s">
        <v>18</v>
      </c>
      <c r="E22" s="14">
        <f>E21*0.5</f>
        <v>44.65</v>
      </c>
      <c r="F22" s="14">
        <v>1.5</v>
      </c>
      <c r="G22" s="14">
        <v>1.4</v>
      </c>
      <c r="H22" s="14">
        <v>0.7</v>
      </c>
      <c r="I22" s="14">
        <v>0.88</v>
      </c>
      <c r="J22" s="11">
        <f t="shared" si="0"/>
        <v>49.13</v>
      </c>
    </row>
    <row r="23" spans="1:10" ht="14.25" customHeight="1">
      <c r="A23" s="70"/>
      <c r="B23" s="75"/>
      <c r="C23" s="78" t="s">
        <v>25</v>
      </c>
      <c r="D23" s="18" t="s">
        <v>16</v>
      </c>
      <c r="E23" s="14">
        <f>E24*1.65</f>
        <v>143.22</v>
      </c>
      <c r="F23" s="14">
        <v>1.5</v>
      </c>
      <c r="G23" s="14">
        <v>1.4</v>
      </c>
      <c r="H23" s="14">
        <v>0.7</v>
      </c>
      <c r="I23" s="14">
        <v>0.88</v>
      </c>
      <c r="J23" s="11">
        <f t="shared" si="0"/>
        <v>147.7</v>
      </c>
    </row>
    <row r="24" spans="1:10" ht="14.25" customHeight="1">
      <c r="A24" s="70"/>
      <c r="B24" s="75"/>
      <c r="C24" s="78"/>
      <c r="D24" s="18" t="s">
        <v>17</v>
      </c>
      <c r="E24" s="14">
        <v>86.8</v>
      </c>
      <c r="F24" s="14">
        <v>1.5</v>
      </c>
      <c r="G24" s="14">
        <v>1.4</v>
      </c>
      <c r="H24" s="14">
        <v>0.7</v>
      </c>
      <c r="I24" s="14">
        <v>0.88</v>
      </c>
      <c r="J24" s="11">
        <f t="shared" si="0"/>
        <v>91.28</v>
      </c>
    </row>
    <row r="25" spans="1:10" ht="14.25" customHeight="1">
      <c r="A25" s="70"/>
      <c r="B25" s="75"/>
      <c r="C25" s="78"/>
      <c r="D25" s="18" t="s">
        <v>18</v>
      </c>
      <c r="E25" s="14">
        <f>E24*0.5</f>
        <v>43.4</v>
      </c>
      <c r="F25" s="14">
        <v>1.5</v>
      </c>
      <c r="G25" s="14">
        <v>1.4</v>
      </c>
      <c r="H25" s="14">
        <v>0.7</v>
      </c>
      <c r="I25" s="14">
        <v>0.88</v>
      </c>
      <c r="J25" s="11">
        <f t="shared" si="0"/>
        <v>47.88</v>
      </c>
    </row>
    <row r="26" spans="1:10" ht="14.25" customHeight="1">
      <c r="A26" s="70"/>
      <c r="B26" s="75"/>
      <c r="C26" s="79" t="s">
        <v>19</v>
      </c>
      <c r="D26" s="18" t="s">
        <v>16</v>
      </c>
      <c r="E26" s="14">
        <f>E27*1.65</f>
        <v>142.5435</v>
      </c>
      <c r="F26" s="14">
        <v>1.5</v>
      </c>
      <c r="G26" s="14">
        <v>1.4</v>
      </c>
      <c r="H26" s="14">
        <v>0.7</v>
      </c>
      <c r="I26" s="14">
        <v>0.88</v>
      </c>
      <c r="J26" s="11">
        <f t="shared" si="0"/>
        <v>147.02349999999998</v>
      </c>
    </row>
    <row r="27" spans="1:10" ht="14.25" customHeight="1">
      <c r="A27" s="70"/>
      <c r="B27" s="75"/>
      <c r="C27" s="80"/>
      <c r="D27" s="18" t="s">
        <v>17</v>
      </c>
      <c r="E27" s="14">
        <v>86.39</v>
      </c>
      <c r="F27" s="14">
        <v>1.5</v>
      </c>
      <c r="G27" s="14">
        <v>1.4</v>
      </c>
      <c r="H27" s="14">
        <v>0.7</v>
      </c>
      <c r="I27" s="14">
        <v>0.88</v>
      </c>
      <c r="J27" s="11">
        <f t="shared" si="0"/>
        <v>90.87</v>
      </c>
    </row>
    <row r="28" spans="1:10" ht="14.25" customHeight="1">
      <c r="A28" s="70"/>
      <c r="B28" s="75"/>
      <c r="C28" s="81"/>
      <c r="D28" s="18" t="s">
        <v>18</v>
      </c>
      <c r="E28" s="14">
        <f>E27*0.5</f>
        <v>43.195</v>
      </c>
      <c r="F28" s="14">
        <v>1.5</v>
      </c>
      <c r="G28" s="14">
        <v>1.4</v>
      </c>
      <c r="H28" s="14">
        <v>0.7</v>
      </c>
      <c r="I28" s="14">
        <v>0.88</v>
      </c>
      <c r="J28" s="11">
        <f t="shared" si="0"/>
        <v>47.675000000000004</v>
      </c>
    </row>
    <row r="29" spans="1:10" ht="14.25" customHeight="1">
      <c r="A29" s="70"/>
      <c r="B29" s="75"/>
      <c r="C29" s="78" t="s">
        <v>26</v>
      </c>
      <c r="D29" s="18" t="s">
        <v>16</v>
      </c>
      <c r="E29" s="14">
        <f>E30*1.65</f>
        <v>139.095</v>
      </c>
      <c r="F29" s="14">
        <v>1.5</v>
      </c>
      <c r="G29" s="14">
        <v>1.4</v>
      </c>
      <c r="H29" s="14">
        <v>0.7</v>
      </c>
      <c r="I29" s="14">
        <v>0.88</v>
      </c>
      <c r="J29" s="11">
        <f t="shared" si="0"/>
        <v>143.575</v>
      </c>
    </row>
    <row r="30" spans="1:10" ht="14.25" customHeight="1">
      <c r="A30" s="70"/>
      <c r="B30" s="75"/>
      <c r="C30" s="78"/>
      <c r="D30" s="18" t="s">
        <v>17</v>
      </c>
      <c r="E30" s="14">
        <v>84.3</v>
      </c>
      <c r="F30" s="14">
        <v>1.5</v>
      </c>
      <c r="G30" s="14">
        <v>1.4</v>
      </c>
      <c r="H30" s="14">
        <v>0.7</v>
      </c>
      <c r="I30" s="14">
        <v>0.88</v>
      </c>
      <c r="J30" s="11">
        <f t="shared" si="0"/>
        <v>88.78</v>
      </c>
    </row>
    <row r="31" spans="1:10" ht="14.25" customHeight="1">
      <c r="A31" s="70"/>
      <c r="B31" s="76"/>
      <c r="C31" s="82"/>
      <c r="D31" s="35" t="s">
        <v>18</v>
      </c>
      <c r="E31" s="14">
        <f>E30*0.5</f>
        <v>42.15</v>
      </c>
      <c r="F31" s="14">
        <v>1.5</v>
      </c>
      <c r="G31" s="14">
        <v>1.4</v>
      </c>
      <c r="H31" s="14">
        <v>0.7</v>
      </c>
      <c r="I31" s="14">
        <v>0.88</v>
      </c>
      <c r="J31" s="11">
        <f t="shared" si="0"/>
        <v>46.63</v>
      </c>
    </row>
    <row r="32" spans="1:10" ht="14.25" customHeight="1">
      <c r="A32" s="71"/>
      <c r="B32" s="58" t="s">
        <v>24</v>
      </c>
      <c r="C32" s="58"/>
      <c r="D32" s="58"/>
      <c r="E32" s="31">
        <v>89.3</v>
      </c>
      <c r="F32" s="14">
        <v>1.5</v>
      </c>
      <c r="G32" s="13">
        <v>1.4</v>
      </c>
      <c r="H32" s="13">
        <v>0.7</v>
      </c>
      <c r="I32" s="13">
        <v>0.88</v>
      </c>
      <c r="J32" s="11">
        <f t="shared" si="0"/>
        <v>93.78</v>
      </c>
    </row>
    <row r="33" spans="1:10" ht="14.25" customHeight="1">
      <c r="A33" s="71"/>
      <c r="B33" s="58" t="s">
        <v>27</v>
      </c>
      <c r="C33" s="58"/>
      <c r="D33" s="58"/>
      <c r="E33" s="31">
        <v>86.8</v>
      </c>
      <c r="F33" s="14">
        <v>1.5</v>
      </c>
      <c r="G33" s="13">
        <v>1.4</v>
      </c>
      <c r="H33" s="13">
        <v>0.7</v>
      </c>
      <c r="I33" s="13">
        <v>0.88</v>
      </c>
      <c r="J33" s="11">
        <f t="shared" si="0"/>
        <v>91.28</v>
      </c>
    </row>
    <row r="34" spans="1:10" ht="14.25" customHeight="1">
      <c r="A34" s="71"/>
      <c r="B34" s="58" t="s">
        <v>19</v>
      </c>
      <c r="C34" s="58"/>
      <c r="D34" s="58"/>
      <c r="E34" s="31">
        <v>86.39</v>
      </c>
      <c r="F34" s="14">
        <v>1.5</v>
      </c>
      <c r="G34" s="13">
        <v>1.4</v>
      </c>
      <c r="H34" s="13">
        <v>0.7</v>
      </c>
      <c r="I34" s="13">
        <v>0.88</v>
      </c>
      <c r="J34" s="11">
        <f t="shared" si="0"/>
        <v>90.87</v>
      </c>
    </row>
    <row r="35" spans="1:10" ht="14.25" customHeight="1">
      <c r="A35" s="71"/>
      <c r="B35" s="58" t="s">
        <v>28</v>
      </c>
      <c r="C35" s="58"/>
      <c r="D35" s="58"/>
      <c r="E35" s="31">
        <v>84.3</v>
      </c>
      <c r="F35" s="14">
        <v>1.5</v>
      </c>
      <c r="G35" s="13">
        <v>1.4</v>
      </c>
      <c r="H35" s="13">
        <v>0.7</v>
      </c>
      <c r="I35" s="13">
        <v>0.88</v>
      </c>
      <c r="J35" s="11">
        <f t="shared" si="0"/>
        <v>88.78</v>
      </c>
    </row>
    <row r="36" spans="1:10" ht="14.25" customHeight="1">
      <c r="A36" s="71"/>
      <c r="B36" s="59" t="s">
        <v>29</v>
      </c>
      <c r="C36" s="59"/>
      <c r="D36" s="58"/>
      <c r="E36" s="31">
        <v>79.6</v>
      </c>
      <c r="F36" s="14">
        <v>1.5</v>
      </c>
      <c r="G36" s="13">
        <v>1.4</v>
      </c>
      <c r="H36" s="13">
        <v>0.7</v>
      </c>
      <c r="I36" s="13">
        <v>0.88</v>
      </c>
      <c r="J36" s="11">
        <f t="shared" si="0"/>
        <v>84.08</v>
      </c>
    </row>
    <row r="37" spans="1:10" s="5" customFormat="1" ht="14.25" customHeight="1">
      <c r="A37" s="72" t="s">
        <v>30</v>
      </c>
      <c r="B37" s="60" t="s">
        <v>31</v>
      </c>
      <c r="C37" s="60"/>
      <c r="D37" s="37" t="s">
        <v>32</v>
      </c>
      <c r="E37" s="17">
        <v>59.07</v>
      </c>
      <c r="F37" s="30" t="s">
        <v>33</v>
      </c>
      <c r="G37" s="16">
        <v>1.4</v>
      </c>
      <c r="H37" s="16">
        <v>0.7</v>
      </c>
      <c r="I37" s="16">
        <v>0.83</v>
      </c>
      <c r="J37" s="11">
        <f aca="true" t="shared" si="1" ref="J37:J42">SUM(E37:I37)</f>
        <v>62</v>
      </c>
    </row>
    <row r="38" spans="1:10" s="5" customFormat="1" ht="14.25" customHeight="1">
      <c r="A38" s="73"/>
      <c r="B38" s="60"/>
      <c r="C38" s="60"/>
      <c r="D38" s="36" t="s">
        <v>34</v>
      </c>
      <c r="E38" s="17">
        <f>E37+5</f>
        <v>64.07</v>
      </c>
      <c r="F38" s="30" t="s">
        <v>33</v>
      </c>
      <c r="G38" s="16">
        <v>1.4</v>
      </c>
      <c r="H38" s="16">
        <v>0.7</v>
      </c>
      <c r="I38" s="16">
        <v>0.83</v>
      </c>
      <c r="J38" s="11">
        <f t="shared" si="1"/>
        <v>67</v>
      </c>
    </row>
    <row r="39" spans="1:10" s="5" customFormat="1" ht="14.25" customHeight="1">
      <c r="A39" s="73"/>
      <c r="B39" s="60"/>
      <c r="C39" s="60"/>
      <c r="D39" s="36" t="s">
        <v>35</v>
      </c>
      <c r="E39" s="17">
        <f>E37+30</f>
        <v>89.07</v>
      </c>
      <c r="F39" s="30" t="s">
        <v>33</v>
      </c>
      <c r="G39" s="16">
        <v>1.4</v>
      </c>
      <c r="H39" s="16">
        <v>0.7</v>
      </c>
      <c r="I39" s="16">
        <v>0.83</v>
      </c>
      <c r="J39" s="11">
        <f t="shared" si="1"/>
        <v>92</v>
      </c>
    </row>
    <row r="40" spans="1:10" s="5" customFormat="1" ht="14.25" customHeight="1">
      <c r="A40" s="73"/>
      <c r="B40" s="60" t="s">
        <v>36</v>
      </c>
      <c r="C40" s="60"/>
      <c r="D40" s="33" t="s">
        <v>16</v>
      </c>
      <c r="E40" s="8">
        <v>97.47</v>
      </c>
      <c r="F40" s="30" t="s">
        <v>33</v>
      </c>
      <c r="G40" s="20">
        <v>1.4</v>
      </c>
      <c r="H40" s="20">
        <v>0.7</v>
      </c>
      <c r="I40" s="8">
        <v>0.83</v>
      </c>
      <c r="J40" s="11">
        <f t="shared" si="1"/>
        <v>100.4</v>
      </c>
    </row>
    <row r="41" spans="1:10" s="5" customFormat="1" ht="14.25" customHeight="1">
      <c r="A41" s="73"/>
      <c r="B41" s="60"/>
      <c r="C41" s="60"/>
      <c r="D41" s="33" t="s">
        <v>17</v>
      </c>
      <c r="E41" s="8">
        <v>59.07</v>
      </c>
      <c r="F41" s="30" t="s">
        <v>33</v>
      </c>
      <c r="G41" s="20">
        <v>1.4</v>
      </c>
      <c r="H41" s="20">
        <v>0.7</v>
      </c>
      <c r="I41" s="8">
        <v>0.83</v>
      </c>
      <c r="J41" s="11">
        <f t="shared" si="1"/>
        <v>62</v>
      </c>
    </row>
    <row r="42" spans="1:10" s="5" customFormat="1" ht="14.25" customHeight="1">
      <c r="A42" s="73"/>
      <c r="B42" s="60"/>
      <c r="C42" s="60"/>
      <c r="D42" s="33" t="s">
        <v>18</v>
      </c>
      <c r="E42" s="8">
        <v>29.54</v>
      </c>
      <c r="F42" s="30" t="s">
        <v>33</v>
      </c>
      <c r="G42" s="20">
        <v>1.4</v>
      </c>
      <c r="H42" s="20">
        <v>0.7</v>
      </c>
      <c r="I42" s="8">
        <v>0.83</v>
      </c>
      <c r="J42" s="11">
        <f t="shared" si="1"/>
        <v>32.47</v>
      </c>
    </row>
    <row r="43" spans="1:10" s="5" customFormat="1" ht="14.25" customHeight="1">
      <c r="A43" s="73"/>
      <c r="B43" s="60"/>
      <c r="C43" s="60"/>
      <c r="D43" s="36" t="s">
        <v>37</v>
      </c>
      <c r="E43" s="20">
        <v>0</v>
      </c>
      <c r="F43" s="30" t="s">
        <v>33</v>
      </c>
      <c r="G43" s="12" t="s">
        <v>33</v>
      </c>
      <c r="H43" s="12" t="s">
        <v>33</v>
      </c>
      <c r="I43" s="12" t="s">
        <v>33</v>
      </c>
      <c r="J43" s="19">
        <v>0</v>
      </c>
    </row>
    <row r="44" spans="1:10" s="5" customFormat="1" ht="14.25" customHeight="1">
      <c r="A44" s="73"/>
      <c r="B44" s="60"/>
      <c r="C44" s="60"/>
      <c r="D44" s="36" t="s">
        <v>38</v>
      </c>
      <c r="E44" s="20">
        <v>0.05</v>
      </c>
      <c r="F44" s="30" t="s">
        <v>33</v>
      </c>
      <c r="G44" s="12" t="s">
        <v>33</v>
      </c>
      <c r="H44" s="12" t="s">
        <v>33</v>
      </c>
      <c r="I44" s="12" t="s">
        <v>33</v>
      </c>
      <c r="J44" s="19">
        <v>0.05</v>
      </c>
    </row>
    <row r="45" spans="1:10" s="5" customFormat="1" ht="14.25" customHeight="1">
      <c r="A45" s="73"/>
      <c r="B45" s="84"/>
      <c r="C45" s="84"/>
      <c r="D45" s="43" t="s">
        <v>39</v>
      </c>
      <c r="E45" s="20">
        <v>0.3</v>
      </c>
      <c r="F45" s="30" t="s">
        <v>33</v>
      </c>
      <c r="G45" s="12" t="s">
        <v>33</v>
      </c>
      <c r="H45" s="12" t="s">
        <v>33</v>
      </c>
      <c r="I45" s="12" t="s">
        <v>33</v>
      </c>
      <c r="J45" s="19">
        <v>0.3</v>
      </c>
    </row>
    <row r="46" spans="1:10" s="5" customFormat="1" ht="14.25" customHeight="1">
      <c r="A46" s="73"/>
      <c r="B46" s="60" t="s">
        <v>40</v>
      </c>
      <c r="C46" s="60"/>
      <c r="D46" s="60"/>
      <c r="E46" s="42">
        <f>E37+3.7</f>
        <v>62.77</v>
      </c>
      <c r="F46" s="30" t="s">
        <v>33</v>
      </c>
      <c r="G46" s="16">
        <v>1.4</v>
      </c>
      <c r="H46" s="16">
        <v>0.7</v>
      </c>
      <c r="I46" s="16">
        <v>0.83</v>
      </c>
      <c r="J46" s="15">
        <f>SUM(E46:I46)</f>
        <v>65.7</v>
      </c>
    </row>
    <row r="47" spans="1:10" ht="14.25" customHeight="1">
      <c r="A47" s="61" t="s">
        <v>41</v>
      </c>
      <c r="B47" s="62"/>
      <c r="C47" s="63"/>
      <c r="D47" s="63"/>
      <c r="E47" s="24">
        <v>37.91</v>
      </c>
      <c r="F47" s="30" t="s">
        <v>33</v>
      </c>
      <c r="G47" s="22" t="s">
        <v>33</v>
      </c>
      <c r="H47" s="23">
        <v>0.7</v>
      </c>
      <c r="I47" s="22" t="s">
        <v>33</v>
      </c>
      <c r="J47" s="21">
        <f>SUM(E47:I47)</f>
        <v>38.61</v>
      </c>
    </row>
    <row r="48" spans="1:10" ht="14.25" customHeight="1">
      <c r="A48" s="64" t="s">
        <v>42</v>
      </c>
      <c r="B48" s="65"/>
      <c r="C48" s="66"/>
      <c r="D48" s="66"/>
      <c r="E48" s="28">
        <v>62.51</v>
      </c>
      <c r="F48" s="26" t="s">
        <v>33</v>
      </c>
      <c r="G48" s="27">
        <v>1.4</v>
      </c>
      <c r="H48" s="27">
        <v>0.7</v>
      </c>
      <c r="I48" s="26" t="s">
        <v>33</v>
      </c>
      <c r="J48" s="25">
        <f>SUM(E48:I48)</f>
        <v>64.61</v>
      </c>
    </row>
    <row r="49" spans="1:10" ht="14.25" customHeight="1">
      <c r="A49" s="45"/>
      <c r="B49" s="45"/>
      <c r="C49" s="45"/>
      <c r="D49" s="45"/>
      <c r="E49" s="46"/>
      <c r="F49" s="47"/>
      <c r="G49" s="48"/>
      <c r="H49" s="48"/>
      <c r="I49" s="47"/>
      <c r="J49" s="46"/>
    </row>
    <row r="50" spans="1:10" ht="14.25">
      <c r="A50" s="9" t="s">
        <v>43</v>
      </c>
      <c r="B50" s="9"/>
      <c r="C50" s="9"/>
      <c r="D50" s="9"/>
      <c r="E50" s="10"/>
      <c r="F50" s="10"/>
      <c r="G50" s="9"/>
      <c r="H50" s="9"/>
      <c r="I50" s="9"/>
      <c r="J50" s="9"/>
    </row>
    <row r="51" spans="1:10" ht="14.25">
      <c r="A51" s="67" t="s">
        <v>44</v>
      </c>
      <c r="B51" s="67"/>
      <c r="C51" s="67"/>
      <c r="D51" s="67"/>
      <c r="E51" s="67"/>
      <c r="F51" s="67"/>
      <c r="G51" s="67"/>
      <c r="H51" s="67"/>
      <c r="I51" s="67"/>
      <c r="J51" s="67"/>
    </row>
    <row r="52" spans="1:10" ht="14.25">
      <c r="A52" s="38" t="s">
        <v>45</v>
      </c>
      <c r="B52" s="38"/>
      <c r="C52" s="38"/>
      <c r="D52" s="38"/>
      <c r="E52" s="38"/>
      <c r="F52" s="38"/>
      <c r="G52" s="38"/>
      <c r="H52" s="38"/>
      <c r="I52" s="38"/>
      <c r="J52" s="38"/>
    </row>
    <row r="53" spans="1:10" ht="14.25">
      <c r="A53" s="39" t="s">
        <v>46</v>
      </c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4.25">
      <c r="A54" s="38" t="s">
        <v>47</v>
      </c>
      <c r="B54" s="38"/>
      <c r="C54" s="38"/>
      <c r="D54" s="38"/>
      <c r="E54" s="38"/>
      <c r="F54" s="38"/>
      <c r="G54" s="38"/>
      <c r="H54" s="38"/>
      <c r="I54" s="38"/>
      <c r="J54" s="38"/>
    </row>
    <row r="55" spans="1:10" ht="14.25">
      <c r="A55" s="38" t="s">
        <v>48</v>
      </c>
      <c r="B55" s="38"/>
      <c r="C55" s="38"/>
      <c r="D55" s="38"/>
      <c r="E55" s="38"/>
      <c r="F55" s="38"/>
      <c r="G55" s="38"/>
      <c r="H55" s="38"/>
      <c r="I55" s="38"/>
      <c r="J55" s="38"/>
    </row>
    <row r="56" spans="1:10" ht="14.25">
      <c r="A56" s="38" t="s">
        <v>49</v>
      </c>
      <c r="B56" s="38"/>
      <c r="C56" s="38"/>
      <c r="D56" s="38"/>
      <c r="E56" s="38"/>
      <c r="F56" s="38"/>
      <c r="G56" s="38"/>
      <c r="H56" s="38"/>
      <c r="I56" s="38"/>
      <c r="J56" s="38"/>
    </row>
    <row r="57" spans="1:10" ht="14.25">
      <c r="A57" s="39" t="s">
        <v>50</v>
      </c>
      <c r="B57" s="39"/>
      <c r="C57" s="39"/>
      <c r="D57" s="39"/>
      <c r="E57" s="39"/>
      <c r="F57" s="39"/>
      <c r="G57" s="39"/>
      <c r="H57" s="39"/>
      <c r="I57" s="39"/>
      <c r="J57" s="39"/>
    </row>
    <row r="58" spans="1:10" ht="14.25">
      <c r="A58" s="39" t="s">
        <v>51</v>
      </c>
      <c r="B58" s="39"/>
      <c r="C58" s="39"/>
      <c r="D58" s="39"/>
      <c r="E58" s="39"/>
      <c r="F58" s="39"/>
      <c r="G58" s="39"/>
      <c r="H58" s="39"/>
      <c r="I58" s="39"/>
      <c r="J58" s="39"/>
    </row>
    <row r="59" spans="1:10" ht="14.25">
      <c r="A59" s="39" t="s">
        <v>52</v>
      </c>
      <c r="B59" s="39"/>
      <c r="C59" s="39"/>
      <c r="D59" s="39"/>
      <c r="E59" s="39"/>
      <c r="F59" s="39"/>
      <c r="G59" s="39"/>
      <c r="H59" s="39"/>
      <c r="I59" s="39"/>
      <c r="J59" s="39"/>
    </row>
    <row r="60" spans="1:10" ht="14.25">
      <c r="A60" s="39" t="s">
        <v>49</v>
      </c>
      <c r="B60" s="39"/>
      <c r="C60" s="39"/>
      <c r="D60" s="39"/>
      <c r="E60" s="39"/>
      <c r="F60" s="39"/>
      <c r="G60" s="39"/>
      <c r="H60" s="39"/>
      <c r="I60" s="39"/>
      <c r="J60" s="39"/>
    </row>
    <row r="61" spans="1:10" ht="15" customHeight="1">
      <c r="A61" s="67" t="s">
        <v>53</v>
      </c>
      <c r="B61" s="67"/>
      <c r="C61" s="67"/>
      <c r="D61" s="67"/>
      <c r="E61" s="67"/>
      <c r="F61" s="67"/>
      <c r="G61" s="67"/>
      <c r="H61" s="67"/>
      <c r="I61" s="67"/>
      <c r="J61" s="67"/>
    </row>
    <row r="62" spans="1:10" ht="139.5" customHeight="1">
      <c r="A62" s="40" t="s">
        <v>54</v>
      </c>
      <c r="B62" s="40"/>
      <c r="C62" s="40"/>
      <c r="D62" s="40"/>
      <c r="E62" s="40"/>
      <c r="F62" s="40"/>
      <c r="G62" s="40"/>
      <c r="H62" s="40"/>
      <c r="I62" s="40"/>
      <c r="J62" s="40"/>
    </row>
  </sheetData>
  <mergeCells count="40">
    <mergeCell ref="A61:J61"/>
    <mergeCell ref="A62:J62"/>
    <mergeCell ref="A8:A19"/>
    <mergeCell ref="A20:A36"/>
    <mergeCell ref="A37:A46"/>
    <mergeCell ref="B20:B31"/>
    <mergeCell ref="C20:C22"/>
    <mergeCell ref="C23:C25"/>
    <mergeCell ref="C26:C28"/>
    <mergeCell ref="C29:C31"/>
    <mergeCell ref="A57:J57"/>
    <mergeCell ref="A58:J58"/>
    <mergeCell ref="A59:J59"/>
    <mergeCell ref="A60:J60"/>
    <mergeCell ref="A53:J53"/>
    <mergeCell ref="A54:J54"/>
    <mergeCell ref="A55:J55"/>
    <mergeCell ref="A56:J56"/>
    <mergeCell ref="A47:D47"/>
    <mergeCell ref="A48:D48"/>
    <mergeCell ref="A51:J51"/>
    <mergeCell ref="A52:J52"/>
    <mergeCell ref="B34:D34"/>
    <mergeCell ref="B35:D35"/>
    <mergeCell ref="B36:D36"/>
    <mergeCell ref="B46:D46"/>
    <mergeCell ref="B37:C39"/>
    <mergeCell ref="B40:C45"/>
    <mergeCell ref="B6:D6"/>
    <mergeCell ref="B7:D7"/>
    <mergeCell ref="B32:D32"/>
    <mergeCell ref="B33:D33"/>
    <mergeCell ref="B8:C10"/>
    <mergeCell ref="B11:C13"/>
    <mergeCell ref="B14:C16"/>
    <mergeCell ref="B17:C19"/>
    <mergeCell ref="A2:J2"/>
    <mergeCell ref="A3:J3"/>
    <mergeCell ref="A4:J4"/>
    <mergeCell ref="A5:D5"/>
  </mergeCells>
  <printOptions horizontalCentered="1"/>
  <pageMargins left="0.3541666666666667" right="0.15694444444444444" top="0.5902777777777778" bottom="0.39375" header="0.5111111111111111" footer="0.5111111111111111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GPG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陈达豪</cp:lastModifiedBy>
  <cp:lastPrinted>2015-01-13T02:32:32Z</cp:lastPrinted>
  <dcterms:created xsi:type="dcterms:W3CDTF">2004-03-10T02:10:56Z</dcterms:created>
  <dcterms:modified xsi:type="dcterms:W3CDTF">2015-01-13T02:32:42Z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