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539" activeTab="3"/>
  </bookViews>
  <sheets>
    <sheet name="佛山站" sheetId="1" r:id="rId1"/>
    <sheet name="石湾站" sheetId="2" r:id="rId2"/>
    <sheet name="南庄站" sheetId="3" r:id="rId3"/>
    <sheet name="广佛路口汽车客运站" sheetId="4" r:id="rId4"/>
  </sheets>
  <definedNames>
    <definedName name="_xlnm.Print_Titles" localSheetId="0">'佛山站'!$1:$6</definedName>
    <definedName name="_xlnm.Print_Titles" localSheetId="1">'石湾站'!$1:$6</definedName>
    <definedName name="_xlnm.Print_Titles" localSheetId="2">'南庄站'!$1:$6</definedName>
    <definedName name="_xlnm.Print_Titles" localSheetId="3">'广佛路口汽车客运站'!$1:$6</definedName>
  </definedNames>
  <calcPr fullCalcOnLoad="1"/>
</workbook>
</file>

<file path=xl/sharedStrings.xml><?xml version="1.0" encoding="utf-8"?>
<sst xmlns="http://schemas.openxmlformats.org/spreadsheetml/2006/main" count="1366" uniqueCount="402">
  <si>
    <t>跨省班车客运春运期间票价备案表</t>
  </si>
  <si>
    <t xml:space="preserve"> 填报单位：1、佛山市汽车运输集团有限公司佛山汽车站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</si>
  <si>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马梓航</t>
    </r>
    <r>
      <rPr>
        <sz val="10"/>
        <rFont val="Times New Roman"/>
        <family val="1"/>
      </rPr>
      <t xml:space="preserve">  </t>
    </r>
  </si>
  <si>
    <t>线路基本信息</t>
  </si>
  <si>
    <t>春运期间票价费用信息</t>
  </si>
  <si>
    <t>运输单位</t>
  </si>
  <si>
    <t>线路名称</t>
  </si>
  <si>
    <t>沿途经停站场</t>
  </si>
  <si>
    <t>是否经高速公路</t>
  </si>
  <si>
    <t>车    型     信    息</t>
  </si>
  <si>
    <t>计费里程(公里)</t>
  </si>
  <si>
    <t>车辆通行费（元）</t>
  </si>
  <si>
    <t>站务费（元）</t>
  </si>
  <si>
    <t>其它费用金额（元）</t>
  </si>
  <si>
    <t>未加收燃油附加费</t>
  </si>
  <si>
    <t>加收燃油附加费后的执行票价</t>
  </si>
  <si>
    <t>额定座位</t>
  </si>
  <si>
    <t>类型等级</t>
  </si>
  <si>
    <t>运价（元/人公里</t>
  </si>
  <si>
    <t>全票上限价（元）</t>
  </si>
  <si>
    <t>执行票价（元）</t>
  </si>
  <si>
    <t>( 0  )元/人公里</t>
  </si>
  <si>
    <t xml:space="preserve">单车单程   </t>
  </si>
  <si>
    <t>单座</t>
  </si>
  <si>
    <t>出省全票价</t>
  </si>
  <si>
    <t>返程全票价</t>
  </si>
  <si>
    <t>佛山市汽车运输集团有限公司</t>
  </si>
  <si>
    <t>佛山—南宁</t>
  </si>
  <si>
    <t>佛山汽车站、南宁江南客运站</t>
  </si>
  <si>
    <r>
      <t>是</t>
    </r>
    <r>
      <rPr>
        <sz val="10"/>
        <color indexed="8"/>
        <rFont val="Times New Roman"/>
        <family val="1"/>
      </rPr>
      <t xml:space="preserve"> </t>
    </r>
  </si>
  <si>
    <t>大型座席高级（直达）</t>
  </si>
  <si>
    <t>广西超大运输集团有限责任公司</t>
  </si>
  <si>
    <t>大型卧铺高级（直达）</t>
  </si>
  <si>
    <t>佛山市顺德区汽车运输有限公司</t>
  </si>
  <si>
    <t>大型卧铺中级（直达）</t>
  </si>
  <si>
    <t>广西来宾中兴汽车运输有限责任公司武宣汽车总站</t>
  </si>
  <si>
    <t>佛山—武宣</t>
  </si>
  <si>
    <t>佛山汽车站、武宣汽车总站</t>
  </si>
  <si>
    <t>大型卧铺高级（普通）</t>
  </si>
  <si>
    <t>四川省广元公路运输集团</t>
  </si>
  <si>
    <t>佛山—旺苍</t>
  </si>
  <si>
    <t>佛山汽车站、重庆汽车站、旺苍客运中心站</t>
  </si>
  <si>
    <t>大型座席高级（普通）</t>
  </si>
  <si>
    <t>四川省南充汽车运输集团</t>
  </si>
  <si>
    <t>佛山—南充</t>
  </si>
  <si>
    <t>佛山汽车站、重庆汽车站、南充南部汽车站</t>
  </si>
  <si>
    <t>佛山—玉林</t>
  </si>
  <si>
    <t>佛山汽车站、玉林市客运中心站</t>
  </si>
  <si>
    <t>广西玉林市岭南交通集团有限公司</t>
  </si>
  <si>
    <t>佛山—容县</t>
  </si>
  <si>
    <t>佛山汽车站、容县城南客运服务站</t>
  </si>
  <si>
    <t>广西梧州运通服务有限责任公司</t>
  </si>
  <si>
    <t>佛山—岑溪</t>
  </si>
  <si>
    <t>佛山汽车站、岑溪金晖汽车站</t>
  </si>
  <si>
    <t>广西河池运达汽车运输有限责任公司金城江汽车总站</t>
  </si>
  <si>
    <t>佛山-金城江</t>
  </si>
  <si>
    <t>佛山汽车站、金城江客运服务总站</t>
  </si>
  <si>
    <t>广西超美运输集团有限公司</t>
  </si>
  <si>
    <t>佛山—博白</t>
  </si>
  <si>
    <t>佛山汽车站、博白汽车总站</t>
  </si>
  <si>
    <t>佛山市汽车运输集团有限公司、广西通泰汽车运输有限公司</t>
  </si>
  <si>
    <t>佛山—贵港</t>
  </si>
  <si>
    <t>佛山汽车站、贵港汽车站</t>
  </si>
  <si>
    <t>佛山市汽车运输集团有限公司、广西运德汽车运输集团有限公司</t>
  </si>
  <si>
    <t>佛山—横县</t>
  </si>
  <si>
    <t>佛山汽车站、横县汽车站</t>
  </si>
  <si>
    <t>佛山市汽车运输集团有限公司、桂林骏达运输有限公司</t>
  </si>
  <si>
    <t>佛山—灌阳</t>
  </si>
  <si>
    <t>佛山汽车站、灌阳汽车站</t>
  </si>
  <si>
    <t>佛山市汽车运输集团有限公司、广西国联运输有限责任公司</t>
  </si>
  <si>
    <t>佛山—柳州</t>
  </si>
  <si>
    <t>佛山汽车站、柳州河南汽车客运服务站</t>
  </si>
  <si>
    <t>佛山市汽车运输集团有限公司、新国线集团运输有限公司</t>
  </si>
  <si>
    <t>佛山—来宾</t>
  </si>
  <si>
    <t>佛山汽车站、来宾汽车客运服务站</t>
  </si>
  <si>
    <t>广西河池运达汽车运输有限责任公司宜州汽车总站</t>
  </si>
  <si>
    <t>佛山—宜州</t>
  </si>
  <si>
    <t>佛山汽车站、宜州汽车总站</t>
  </si>
  <si>
    <t>佛山—桂林</t>
  </si>
  <si>
    <t>佛山汽车站、桂林客运服务站</t>
  </si>
  <si>
    <t>桂林骏达运输有限公司</t>
  </si>
  <si>
    <t>佛山市汽车运输集团有限公司、广西贺州华安汽车运输有限责任公司</t>
  </si>
  <si>
    <t>佛山—信都</t>
  </si>
  <si>
    <t>佛山汽车站、信都客运站</t>
  </si>
  <si>
    <t>佛山市粤运和兴运输有限公司、福建省汽车运输总公司</t>
  </si>
  <si>
    <t>佛山—福州</t>
  </si>
  <si>
    <t>佛山汽车站、福州客运北站</t>
  </si>
  <si>
    <t>佛山市汽车运输集团有限公司、广西钦州泰和运输集团有限责任公司</t>
  </si>
  <si>
    <t>佛山—灵山</t>
  </si>
  <si>
    <t>佛山汽车站、灵山汽车站</t>
  </si>
  <si>
    <t>泉州市宏泰兴交通发展有限公司</t>
  </si>
  <si>
    <t>佛山—泉州</t>
  </si>
  <si>
    <t>佛山汽车站、泉州汽车站</t>
  </si>
  <si>
    <t>佛山市汽车运输集团有限公司、安福县汽车运输总公司</t>
  </si>
  <si>
    <t>佛山—安福</t>
  </si>
  <si>
    <t>佛山汽车站、吉安汽车站、安福汽车站</t>
  </si>
  <si>
    <t>佛山市三水区运发有限公司、江西新世纪汽运集团</t>
  </si>
  <si>
    <t>佛山—龙南</t>
  </si>
  <si>
    <t>佛山汽车站、龙南汽车站</t>
  </si>
  <si>
    <t>佛山—全南</t>
  </si>
  <si>
    <t>佛山汽车站、全南汽车站</t>
  </si>
  <si>
    <t>广东省拱北汽车运输有限责任公司、宜春汽车运输总公司</t>
  </si>
  <si>
    <t>佛山—高安</t>
  </si>
  <si>
    <t>佛山汽车站、南昌汽车站、高安汽车站</t>
  </si>
  <si>
    <t>佛山市顺德区汽车运输有限公司、德化县中旅汽车运输有限公司</t>
  </si>
  <si>
    <t>佛山—德化</t>
  </si>
  <si>
    <t>佛山汽车站、南安车站、德化汽车站</t>
  </si>
  <si>
    <t>广西梧州超大金晖汽车运输有限公司藤县分公司</t>
  </si>
  <si>
    <t>佛山—藤县</t>
  </si>
  <si>
    <t>佛山汽车站、苍梧汽车站、藤县汽车站</t>
  </si>
  <si>
    <t>佛山—博白(经渝湛高速）</t>
  </si>
  <si>
    <t>佛山市汽车运输有限公司、湘阴汽车客运总公司</t>
  </si>
  <si>
    <t>佛山—湘阴</t>
  </si>
  <si>
    <t>佛山汽车站、湘阴汽车站</t>
  </si>
  <si>
    <t>江西钟山汽车运输有限公司</t>
  </si>
  <si>
    <t>佛山—唐江</t>
  </si>
  <si>
    <t>佛山汽车站、南康唐江客运站</t>
  </si>
  <si>
    <t>江门汽运集团、荆洲神通集团公安县宏泰汽车运输有限公司</t>
  </si>
  <si>
    <t>佛山—公安</t>
  </si>
  <si>
    <t>佛山汽车站、岳阳汽车站、公安中心站</t>
  </si>
  <si>
    <t>郑州交通运输集团有限责任公司</t>
  </si>
  <si>
    <t>佛山—郑州</t>
  </si>
  <si>
    <t>佛山汽车站、郑州汽车站</t>
  </si>
  <si>
    <t>佛山市汽车运输集团有限公司、广西运德集团</t>
  </si>
  <si>
    <t>佛山—北海</t>
  </si>
  <si>
    <t>佛山汽车站、北海客运服务站</t>
  </si>
  <si>
    <t>广西驰程汽车运输有限责任公司客运分公司</t>
  </si>
  <si>
    <t>佛山—百色</t>
  </si>
  <si>
    <t>佛山汽车站、南宁江南客运站、百色汽车客运服务站</t>
  </si>
  <si>
    <t>佛山市汽车运输集团有限公司、株洲湘运集团有限责任公司</t>
  </si>
  <si>
    <t>佛山—攸县</t>
  </si>
  <si>
    <t>佛山汽车站、攸县汽车站</t>
  </si>
  <si>
    <t>邵阳汽车运输总公司</t>
  </si>
  <si>
    <t>佛山—隆回</t>
  </si>
  <si>
    <t>佛山汽车站、邵东汽车站、隆回汽车站</t>
  </si>
  <si>
    <t>佛山市汽车运输集团有限公司客运分公司</t>
  </si>
  <si>
    <t>佛山—宁远</t>
  </si>
  <si>
    <t>佛山汽车站、宁远客运中心站</t>
  </si>
  <si>
    <t>佛山市汽车运输集团有限公司、广西梧州金晖汽车运输有限公司</t>
  </si>
  <si>
    <t>佛山—梧州</t>
  </si>
  <si>
    <t>佛山汽车站、梧州汽车站</t>
  </si>
  <si>
    <t>佛山—南安</t>
  </si>
  <si>
    <t>佛山汽车站、南安车站</t>
  </si>
  <si>
    <t>厦门鹭岛长途客运有限公司</t>
  </si>
  <si>
    <t>佛山—厦门</t>
  </si>
  <si>
    <t>佛山汽车站、厦门汽车站</t>
  </si>
  <si>
    <t>南阳宛运集团有限公司、珠海信禾交通发展股份有限公司</t>
  </si>
  <si>
    <t>佛山—新野</t>
  </si>
  <si>
    <t>佛山汽车站、湖阳汽车站、河南新野汽车站</t>
  </si>
  <si>
    <t>河南中洲集团运输有限公司</t>
  </si>
  <si>
    <t>佛山—南阳</t>
  </si>
  <si>
    <t>佛山汽车站、唐河汽车站、南阳汽车西站</t>
  </si>
  <si>
    <t>重庆长途汽车运输（集团）有限公司合川分公司</t>
  </si>
  <si>
    <t>佛山—合川</t>
  </si>
  <si>
    <t>佛山汽车站、重庆汽车站、合川汽车客运中心站</t>
  </si>
  <si>
    <t>海南省际运输有限公司、      深圳市长途汽车客运公司高速二分公司</t>
  </si>
  <si>
    <t>佛山—文昌</t>
  </si>
  <si>
    <t>佛山汽车站、海口汽车站、文昌汽车站</t>
  </si>
  <si>
    <t>是</t>
  </si>
  <si>
    <t>海南海汽运输集团有限公司、  广州市陆运有限公司</t>
  </si>
  <si>
    <t>佛山—三亚</t>
  </si>
  <si>
    <t>佛山汽车站、海口汽车站、琼海汽车站、三亚汽车站</t>
  </si>
  <si>
    <t>佛山—白沙</t>
  </si>
  <si>
    <t>佛山汽车站、海口汽车站、儋州汽车站、白沙汽车站</t>
  </si>
  <si>
    <r>
      <t>佛山市汽车运输集团有限公司、广西奔马交通集团有限公司</t>
    </r>
    <r>
      <rPr>
        <sz val="10"/>
        <color indexed="8"/>
        <rFont val="Times New Roman"/>
        <family val="1"/>
      </rPr>
      <t xml:space="preserve">                           </t>
    </r>
  </si>
  <si>
    <t>佛山—陆川</t>
  </si>
  <si>
    <t>佛山汽车站、广西陆川第二客运服务站</t>
  </si>
  <si>
    <t>待定</t>
  </si>
  <si>
    <t>佛山—苍梧沙头</t>
  </si>
  <si>
    <t>佛山汽车站、苍梧沙头阳光汽车站</t>
  </si>
  <si>
    <t>佛山—贺州</t>
  </si>
  <si>
    <t>佛山汽车站、贺州汽车站</t>
  </si>
  <si>
    <t>佛山—隆林</t>
  </si>
  <si>
    <t>佛山汽车站、隆林汽车站</t>
  </si>
  <si>
    <t>佛山—赣州</t>
  </si>
  <si>
    <t>佛山汽车站、江西赣州汽车站</t>
  </si>
  <si>
    <t>佛山—平南</t>
  </si>
  <si>
    <t>佛山汽车站、平南汽车站</t>
  </si>
  <si>
    <t>佛山—都昌</t>
  </si>
  <si>
    <t>佛山汽车站、都昌汽车站</t>
  </si>
  <si>
    <t>佛山—桂平</t>
  </si>
  <si>
    <t>佛山汽车站、桂平汽车站</t>
  </si>
  <si>
    <t>佛山—黎塘</t>
  </si>
  <si>
    <t>佛山汽车站、黎塘汽车站</t>
  </si>
  <si>
    <t>佛山—监利</t>
  </si>
  <si>
    <t>佛山汽车站、监利汽车站</t>
  </si>
  <si>
    <t>佛山-平乐</t>
  </si>
  <si>
    <t>佛山汽车站、平乐汽车站</t>
  </si>
  <si>
    <t xml:space="preserve"> 填报单位：2、佛山市汽车运输集团有限公司石湾汽车客运站</t>
  </si>
  <si>
    <r>
      <t xml:space="preserve">   </t>
    </r>
    <r>
      <rPr>
        <sz val="10"/>
        <rFont val="宋体"/>
        <family val="0"/>
      </rPr>
      <t>联系人：陆启雄</t>
    </r>
    <r>
      <rPr>
        <sz val="10"/>
        <rFont val="Times New Roman"/>
        <family val="1"/>
      </rPr>
      <t xml:space="preserve">    </t>
    </r>
  </si>
  <si>
    <t>郴州汽车运输集团有限责任公司</t>
  </si>
  <si>
    <t>佛山-嘉禾</t>
  </si>
  <si>
    <t>佛山石湾汽车站、嘉禾县汽车站</t>
  </si>
  <si>
    <t xml:space="preserve">是 </t>
  </si>
  <si>
    <t>佛山-灵山</t>
  </si>
  <si>
    <t>佛山石湾汽车站、灵山汽车站</t>
  </si>
  <si>
    <t>莆田中旅交通运输有限公司</t>
  </si>
  <si>
    <t>佛山-莆田笏石</t>
  </si>
  <si>
    <t>佛山石湾汽车站、莆田笏石汽车站</t>
  </si>
  <si>
    <t>广西博白县第二运输有限公司</t>
  </si>
  <si>
    <t>佛山-博白</t>
  </si>
  <si>
    <t>佛山石湾汽车站、博白客运中心站</t>
  </si>
  <si>
    <t>佛山-梧州</t>
  </si>
  <si>
    <t>佛山石湾汽车站、封川汽车站、梧州汽车站</t>
  </si>
  <si>
    <t>佛山市汽车运输集团有限公司、广西运德汽车运输集团有限公司横县汽车总站</t>
  </si>
  <si>
    <t>佛山-横县</t>
  </si>
  <si>
    <t>佛山石湾汽车站、横县汽车站</t>
  </si>
  <si>
    <t>广西钦州泰禾运输有限责任公司灵山分公司、佛山市恒通运输有限公司</t>
  </si>
  <si>
    <t>广西钦州泰禾运输集团有限责任公司浦北分公司</t>
  </si>
  <si>
    <t>佛山-浦北</t>
  </si>
  <si>
    <t>佛山石湾汽车站、浦北汽车站</t>
  </si>
  <si>
    <t>来宾市佳达运输有限责任公司、中山市小榄汽车运输有限公司</t>
  </si>
  <si>
    <t>佛山-忻城</t>
  </si>
  <si>
    <t>佛山石湾汽车站、忻城汽车总站</t>
  </si>
  <si>
    <t>佛山-藤县</t>
  </si>
  <si>
    <t>佛山石湾汽车站、苍梧汽车站、藤县金晖汽车站</t>
  </si>
  <si>
    <t>佛山-玉林</t>
  </si>
  <si>
    <t>佛山石湾汽车站、北流汽车站、玉林客运中心站</t>
  </si>
  <si>
    <t>佛山-信都</t>
  </si>
  <si>
    <t>佛山石湾汽车站、贺州信都汽车站</t>
  </si>
  <si>
    <t>广西运德汽车运输集团有限公司大新汽车总站</t>
  </si>
  <si>
    <t>佛山-大新</t>
  </si>
  <si>
    <t>佛山石湾汽车站、大新汽车总站</t>
  </si>
  <si>
    <t>贺州华安汽车运输有限责任公司</t>
  </si>
  <si>
    <t>佛山-灵峰</t>
  </si>
  <si>
    <t>佛山石湾汽车站、岗坪汽车站、灵峰客运服务站</t>
  </si>
  <si>
    <t>佛山市广长运客运有限公司、新国线集团（南宁）运输有限公司</t>
  </si>
  <si>
    <t>佛山-上林</t>
  </si>
  <si>
    <t>佛山石湾汽车站、上林公路客运中心站</t>
  </si>
  <si>
    <t>新国线集团（北海）运输有限公司</t>
  </si>
  <si>
    <t>佛山-北海</t>
  </si>
  <si>
    <t>佛山石湾汽车站、北海市西区客运服务站</t>
  </si>
  <si>
    <t>佛山市汽车运输集团有限公司、宁远县联发汽车运输有限公司</t>
  </si>
  <si>
    <t>佛山-宁远</t>
  </si>
  <si>
    <t>佛山石湾汽车站、宁远汽车客运站</t>
  </si>
  <si>
    <t>道县宏佳运输有限公司</t>
  </si>
  <si>
    <t>佛山-道县</t>
  </si>
  <si>
    <t>佛山石湾汽车站、道县汽车客运站</t>
  </si>
  <si>
    <t>衡阳汽车运输集团有限公司、佛山市粤运和兴运输有限公司</t>
  </si>
  <si>
    <t>佛山-衡山</t>
  </si>
  <si>
    <t>佛山石湾汽车站、衡山县汽车站</t>
  </si>
  <si>
    <t>湖南平江华腾汽车运输有限责任公司</t>
  </si>
  <si>
    <t>佛山-平江</t>
  </si>
  <si>
    <t>佛山石湾汽车站、平江汽车客运站</t>
  </si>
  <si>
    <t>佛山市粤运和兴运输有限公司、郴州汽车运输有限责任公司</t>
  </si>
  <si>
    <t>佛山-郴州</t>
  </si>
  <si>
    <t>佛山石湾汽车站、坪石汽车站、宜章汽车站、郴州汽车站</t>
  </si>
  <si>
    <t>湖南高速运输股份有限公司</t>
  </si>
  <si>
    <t>佛山-娄底</t>
  </si>
  <si>
    <t>佛山石湾汽车站、邵东汽车站、双峰汽车站、娄底汽车南站</t>
  </si>
  <si>
    <t>厦门市特运集团鹭岛长途客运有限公司</t>
  </si>
  <si>
    <t>佛山-厦门</t>
  </si>
  <si>
    <t>佛山石湾汽车站、漳州汽车站、厦门客运站</t>
  </si>
  <si>
    <t xml:space="preserve">泉州中国旅行社汽车服务公司、泉州宏泰兴交通发展有限公司         </t>
  </si>
  <si>
    <t>佛山-泉州</t>
  </si>
  <si>
    <t>佛山石湾汽车站、晋江汽车站、泉州汽车客运站</t>
  </si>
  <si>
    <t>南安中旅旅游有限公司</t>
  </si>
  <si>
    <t>佛山-南安</t>
  </si>
  <si>
    <t>佛山石湾汽车站、泉州汽车站、南安汽车站</t>
  </si>
  <si>
    <t>莆田兴安运输联运有限公司</t>
  </si>
  <si>
    <t>佛山-莆田</t>
  </si>
  <si>
    <t>佛山石湾汽车站、莆田汽车站</t>
  </si>
  <si>
    <t>福建华闽旅游汽车运输有限公司、新国线集团（福州）运输有限公司</t>
  </si>
  <si>
    <t>佛山-福州</t>
  </si>
  <si>
    <t>佛山石湾汽车站、福州北站</t>
  </si>
  <si>
    <t>泉州宏泰兴交通发展有限公司</t>
  </si>
  <si>
    <t>佛山-石狮</t>
  </si>
  <si>
    <t>佛山石湾汽车站、安海汽车站、石狮汽车客运站</t>
  </si>
  <si>
    <t>德化中旅汽车运输有限公司</t>
  </si>
  <si>
    <t>佛山-德化</t>
  </si>
  <si>
    <t>佛山石湾汽车站、泉州汽车站、南安汽车站、德化汽车站</t>
  </si>
  <si>
    <t>佛山-唐江</t>
  </si>
  <si>
    <t>佛山石湾汽车站、南康汽车站、唐江汽车站</t>
  </si>
  <si>
    <t>于都县方通长运有限责任公司</t>
  </si>
  <si>
    <t>佛山-于都</t>
  </si>
  <si>
    <t>佛山石湾汽车站、赣州汽车站、于都汽车客运站</t>
  </si>
  <si>
    <t>驻马店市汽车运输公司、周口市汽车运输集团总公司</t>
  </si>
  <si>
    <t>佛山-平舆</t>
  </si>
  <si>
    <t>佛山石湾汽车站、平舆汽车站</t>
  </si>
  <si>
    <t>商丘交通运输集团有限公司</t>
  </si>
  <si>
    <t>佛山-商丘</t>
  </si>
  <si>
    <t>佛山石湾汽车站、驻马店汽车站、商丘中心汽车站</t>
  </si>
  <si>
    <t>贵州省兴黔交汽车运输（集团）铜仁有限公司、佛山广长运客运有限公司</t>
  </si>
  <si>
    <t>佛山-印江</t>
  </si>
  <si>
    <t>佛山石湾汽车站、铜仁汽车站、印江汽车客运站</t>
  </si>
  <si>
    <t>安徽省交通集团安庆运输有限公司宿松分公司</t>
  </si>
  <si>
    <t>佛山-宿松</t>
  </si>
  <si>
    <t>佛山石湾汽车站、九江汽车站、宿松汽车站</t>
  </si>
  <si>
    <t>四川广安宁祥运业有限公司</t>
  </si>
  <si>
    <t>佛山-武胜</t>
  </si>
  <si>
    <t>佛山石湾汽车站、重庆汽车站、广安汽车站、武胜客运站</t>
  </si>
  <si>
    <t>四川南充当代运业有限公司</t>
  </si>
  <si>
    <t>佛山-仪陇</t>
  </si>
  <si>
    <t>佛山石湾汽车站、南充汽车站、营山汽车站、仪陇客运站</t>
  </si>
  <si>
    <t xml:space="preserve"> 填报单位：3、佛山市汽车运输集团有限公司南庄汽车客运站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</si>
  <si>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陈智豪</t>
    </r>
    <r>
      <rPr>
        <sz val="10"/>
        <rFont val="Times New Roman"/>
        <family val="1"/>
      </rPr>
      <t xml:space="preserve"> </t>
    </r>
  </si>
  <si>
    <t>佛山市汽车运输集团有限公司、佛山市恒通客运有限公司、广西运德汽车运输集团有限公司横县汽车总站</t>
  </si>
  <si>
    <t>佛山南庄汽车站、横县汽车站</t>
  </si>
  <si>
    <t>46</t>
  </si>
  <si>
    <t>0.312</t>
  </si>
  <si>
    <t>601</t>
  </si>
  <si>
    <t>308</t>
  </si>
  <si>
    <t>0.5</t>
  </si>
  <si>
    <t>0</t>
  </si>
  <si>
    <t>广西钦州泰禾运输集团有限责任公司浦北分公司、佛山市恒通客运有限公司</t>
  </si>
  <si>
    <t>佛山南庄汽车站、浦北汽车站</t>
  </si>
  <si>
    <t>44</t>
  </si>
  <si>
    <t>佛山南庄汽车站、灵山汽车站</t>
  </si>
  <si>
    <t>49</t>
  </si>
  <si>
    <t>四川南充当代运业集团有限公司西充分公司</t>
  </si>
  <si>
    <t>佛山-西充</t>
  </si>
  <si>
    <t>佛山南庄汽车站、重庆汽车站、南充汽车站、西充城西客运站</t>
  </si>
  <si>
    <t>50</t>
  </si>
  <si>
    <t>0.364</t>
  </si>
  <si>
    <t>遵义集顺达交通运输（集团）有限责任公司</t>
  </si>
  <si>
    <t>佛山-绥阳</t>
  </si>
  <si>
    <t>佛山南庄汽车站、遵义汽车站、绥阳汽车站</t>
  </si>
  <si>
    <t>55</t>
  </si>
  <si>
    <t>佛山-贵港</t>
  </si>
  <si>
    <t>佛山南庄汽车站、贵港汽车东站</t>
  </si>
  <si>
    <t>永州汽车运输总公司、宁远县联发汽车运输有限公司</t>
  </si>
  <si>
    <t>佛山南庄汽车站、宁远县汽车站</t>
  </si>
  <si>
    <t>金城江汽车总站</t>
  </si>
  <si>
    <t>佛山南庄汽车站、金城江汽车总站</t>
  </si>
  <si>
    <t>48</t>
  </si>
  <si>
    <t>怀化公路运输集团有限责任公司、珠海公交信禾长运股份有限公司</t>
  </si>
  <si>
    <t>佛山-沅陵</t>
  </si>
  <si>
    <t>佛山南庄汽车站、沅陵汽车站</t>
  </si>
  <si>
    <t>广州市穗美怡汽车运输有限公司</t>
  </si>
  <si>
    <t>佛山-靖西</t>
  </si>
  <si>
    <t>佛山南庄汽车站、南宁江南客运站、靖西汽车总站</t>
  </si>
  <si>
    <t>56</t>
  </si>
  <si>
    <t>四川广安宁祥运业（集团）有限公司</t>
  </si>
  <si>
    <t>佛山南庄汽车站、重庆汽车站、武胜汽车站</t>
  </si>
  <si>
    <t>广西钦州泰禾运输集团有限责任公司灵山分公司</t>
  </si>
  <si>
    <t>巴中省巴中运输（集团）有限公司</t>
  </si>
  <si>
    <t>佛山-巴中</t>
  </si>
  <si>
    <t>佛山南庄汽车站、仪陇汽车站、巴中汽车客运总站</t>
  </si>
  <si>
    <t>620</t>
  </si>
  <si>
    <t>390</t>
  </si>
  <si>
    <t xml:space="preserve"> 填报单位：4、佛山市南海区广佛路口汽车客运站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</si>
  <si>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陆江文</t>
    </r>
  </si>
  <si>
    <t>联系电话：0757－85927204</t>
  </si>
  <si>
    <t>佛山市恒通客运有限公司
广西梧州超大金晖汽车运输有限公司</t>
  </si>
  <si>
    <t>佛山－苍梧</t>
  </si>
  <si>
    <t>佛山广佛路口汽车站、苍梧沙头阳光汽车站</t>
  </si>
  <si>
    <t>广西东兴市雄风汽车运输有限公司</t>
  </si>
  <si>
    <t>佛山－东兴</t>
  </si>
  <si>
    <t>佛山广佛路口汽车站、东兴汽车客运站</t>
  </si>
  <si>
    <t>佛山市汽车运输集团有限公司广佛客运分公司</t>
  </si>
  <si>
    <t>佛山－灵山</t>
  </si>
  <si>
    <t>佛山广佛路口汽车站、灵山汽车站</t>
  </si>
  <si>
    <t>佛山－横县</t>
  </si>
  <si>
    <t>佛山广佛路口汽车站、南庄汽车站、横县汽车站</t>
  </si>
  <si>
    <t>广西梧州超大金晖运输集团有限公司岑溪汽车总站</t>
  </si>
  <si>
    <t>佛山－岑溪</t>
  </si>
  <si>
    <t>佛山广佛路口汽车站、大沥汽车站、岑溪汽车站</t>
  </si>
  <si>
    <t>新国线集团（梧州）运输有限公司岑溪分公司</t>
  </si>
  <si>
    <t>佛山市汽车运输集团有限公司广佛客运分公司、
广西通泰汽车运输（集团）有限公司桂平汽车总站</t>
  </si>
  <si>
    <t>佛山－桂平</t>
  </si>
  <si>
    <t>佛山广佛路口汽车站、大沥汽车站、桂平汽车站</t>
  </si>
  <si>
    <t>佛山市汽车运输集团有限公司客运分公司
桂林骏达运输有限公司灌阳汽车总站</t>
  </si>
  <si>
    <t>佛山－灌阳</t>
  </si>
  <si>
    <t>佛山广佛路口汽车站、灌阳汽车客运站</t>
  </si>
  <si>
    <t>广西钦州泰禾运输集团有限公司客运分公司</t>
  </si>
  <si>
    <t>佛山－钦州</t>
  </si>
  <si>
    <t>佛山广佛路口汽车站、钦州大寺客运总站</t>
  </si>
  <si>
    <t>佛山－百色</t>
  </si>
  <si>
    <t>佛山广佛汽车站、大沥汽车站、百色汽车客运服务站</t>
  </si>
  <si>
    <t>广西梧州运通服务有限责任公司藤县农村客运发展分公司</t>
  </si>
  <si>
    <t>佛山－藤县</t>
  </si>
  <si>
    <t>佛山广佛路口汽车站、大沥汽车站、藤县岭景客运站</t>
  </si>
  <si>
    <t>广西贺州华安汽车运输股份有限公司客运分公司</t>
  </si>
  <si>
    <t>佛山－贺州（铺门）</t>
  </si>
  <si>
    <t>佛山广佛路口汽车、大沥汽车站、贺州铺门汽车站</t>
  </si>
  <si>
    <t>佛山市恒通客运有限公司</t>
  </si>
  <si>
    <t>佛山－贺州（桂岭）</t>
  </si>
  <si>
    <t>佛山广佛路口汽车站、贺州桂岭车站</t>
  </si>
  <si>
    <t>湖北恩施州来凤县强发快客有限公司</t>
  </si>
  <si>
    <t>佛山－来凤</t>
  </si>
  <si>
    <t>佛山广佛路口汽车站、大沥汽车站、来凤强发客运站</t>
  </si>
  <si>
    <t>珠海公交信禾长运股份有限公司</t>
  </si>
  <si>
    <t>佛山－巫溪</t>
  </si>
  <si>
    <t>佛山广佛路口汽车站、重庆万州巫溪长途客运站</t>
  </si>
  <si>
    <t>新国线集团（南宁）有限公司</t>
  </si>
  <si>
    <t>佛山－上林</t>
  </si>
  <si>
    <t>佛山广佛路口汽车站、上林公路客运中心站</t>
  </si>
  <si>
    <t>佛山市广长运客运有限公司</t>
  </si>
  <si>
    <t>佛山－毕节</t>
  </si>
  <si>
    <t>佛山广佛路口汽车站、毕节客运站</t>
  </si>
  <si>
    <t>湘西自治州汽车运输总公司永顺164车队、
中山市汽车运输有限公司</t>
  </si>
  <si>
    <t>佛山－永顺</t>
  </si>
  <si>
    <t>佛山广佛路口汽车站、永顺汽车站</t>
  </si>
  <si>
    <t>四川南充当代运业（集团）有限公司</t>
  </si>
  <si>
    <t>佛山－仪陇</t>
  </si>
  <si>
    <t>佛山广佛路口汽车站、仪陇公司客运站</t>
  </si>
  <si>
    <t>佛山广佛路口汽车站横县汽车站</t>
  </si>
  <si>
    <t>佛山广佛路口汽车站、岑溪汽车站</t>
  </si>
  <si>
    <t>佛山广佛路口汽车站、桂平汽车站</t>
  </si>
  <si>
    <t>佛山广佛路口汽车站、钦州小董客运总站</t>
  </si>
  <si>
    <t>佛山广佛汽车站、百色汽车客运服务站</t>
  </si>
  <si>
    <t>佛山广佛路口汽车、贺州铺门汽车站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</si>
</sst>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_ "/>
    <numFmt numFmtId="179" formatCode="0.0_);[Red]\(0.0\)"/>
    <numFmt numFmtId="180" formatCode="0_);[Red]\(0\)"/>
    <numFmt numFmtId="181" formatCode="0_ "/>
    <numFmt numFmtId="182" formatCode="0.000_);[Red]\(0.000\)"/>
    <numFmt numFmtId="183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12" borderId="5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5" applyNumberFormat="0" applyAlignment="0" applyProtection="0"/>
    <xf numFmtId="0" fontId="23" fillId="12" borderId="6" applyNumberFormat="0" applyAlignment="0" applyProtection="0"/>
    <xf numFmtId="0" fontId="24" fillId="15" borderId="7" applyNumberFormat="0" applyAlignment="0" applyProtection="0"/>
    <xf numFmtId="0" fontId="25" fillId="0" borderId="8" applyNumberFormat="0" applyFill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10" borderId="0" applyNumberFormat="0" applyBorder="0" applyAlignment="0" applyProtection="0"/>
    <xf numFmtId="0" fontId="7" fillId="21" borderId="0" applyNumberFormat="0" applyBorder="0" applyAlignment="0" applyProtection="0"/>
    <xf numFmtId="0" fontId="0" fillId="5" borderId="0" applyNumberFormat="0" applyBorder="0" applyAlignment="0" applyProtection="0"/>
    <xf numFmtId="0" fontId="7" fillId="22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0" fillId="24" borderId="0" xfId="15" applyFill="1">
      <alignment vertical="center"/>
      <protection/>
    </xf>
    <xf numFmtId="49" fontId="0" fillId="0" borderId="0" xfId="15" applyNumberFormat="1" applyFill="1" applyAlignment="1">
      <alignment horizontal="center" vertical="center"/>
      <protection/>
    </xf>
    <xf numFmtId="0" fontId="0" fillId="0" borderId="0" xfId="15" applyFill="1" applyAlignment="1">
      <alignment horizontal="center" vertical="center" wrapText="1"/>
      <protection/>
    </xf>
    <xf numFmtId="0" fontId="0" fillId="0" borderId="0" xfId="15" applyFill="1" applyAlignment="1">
      <alignment horizontal="center" vertical="center"/>
      <protection/>
    </xf>
    <xf numFmtId="0" fontId="0" fillId="0" borderId="0" xfId="15" applyFill="1">
      <alignment vertical="center"/>
      <protection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1" fontId="5" fillId="0" borderId="10" xfId="15" applyNumberFormat="1" applyFont="1" applyFill="1" applyBorder="1" applyAlignment="1">
      <alignment horizontal="center" vertical="center" wrapText="1"/>
      <protection/>
    </xf>
    <xf numFmtId="49" fontId="0" fillId="0" borderId="0" xfId="15" applyNumberForma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49" fontId="0" fillId="24" borderId="0" xfId="15" applyNumberFormat="1" applyFill="1" applyAlignment="1">
      <alignment horizontal="center" vertical="center"/>
      <protection/>
    </xf>
    <xf numFmtId="0" fontId="0" fillId="24" borderId="0" xfId="15" applyFill="1" applyAlignment="1">
      <alignment horizontal="left" vertical="center" wrapText="1"/>
      <protection/>
    </xf>
    <xf numFmtId="0" fontId="0" fillId="24" borderId="0" xfId="15" applyFill="1" applyAlignment="1">
      <alignment vertical="center" wrapText="1"/>
      <protection/>
    </xf>
    <xf numFmtId="0" fontId="0" fillId="24" borderId="0" xfId="15" applyFill="1" applyAlignment="1">
      <alignment horizontal="center" vertical="center"/>
      <protection/>
    </xf>
    <xf numFmtId="178" fontId="0" fillId="24" borderId="0" xfId="15" applyNumberFormat="1" applyFill="1" applyAlignment="1">
      <alignment horizontal="right" vertical="center"/>
      <protection/>
    </xf>
    <xf numFmtId="183" fontId="0" fillId="24" borderId="0" xfId="15" applyNumberFormat="1" applyFill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1" fontId="6" fillId="24" borderId="10" xfId="0" applyNumberFormat="1" applyFont="1" applyFill="1" applyBorder="1" applyAlignment="1" applyProtection="1">
      <alignment horizontal="center" vertical="center"/>
      <protection/>
    </xf>
    <xf numFmtId="181" fontId="6" fillId="24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常规_佛山汽车站明细票价报备表" xfId="15"/>
    <cellStyle name="常规_一线一档1116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常规_11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zoomScale="80" zoomScaleNormal="80" zoomScaleSheetLayoutView="100" workbookViewId="0" topLeftCell="A27">
      <selection activeCell="A45" sqref="A45"/>
    </sheetView>
  </sheetViews>
  <sheetFormatPr defaultColWidth="9.00390625" defaultRowHeight="13.5"/>
  <cols>
    <col min="1" max="1" width="32.25390625" style="48" customWidth="1"/>
    <col min="2" max="2" width="15.75390625" style="49" customWidth="1"/>
    <col min="3" max="3" width="23.25390625" style="23" customWidth="1"/>
    <col min="4" max="4" width="8.75390625" style="50" customWidth="1"/>
    <col min="5" max="5" width="9.375" style="23" customWidth="1"/>
    <col min="6" max="6" width="12.75390625" style="51" customWidth="1"/>
    <col min="7" max="7" width="8.125" style="51" customWidth="1"/>
    <col min="8" max="8" width="8.375" style="51" customWidth="1"/>
    <col min="9" max="9" width="7.25390625" style="51" customWidth="1"/>
    <col min="10" max="10" width="6.75390625" style="51" customWidth="1"/>
    <col min="11" max="11" width="7.00390625" style="51" customWidth="1"/>
    <col min="12" max="12" width="5.875" style="23" customWidth="1"/>
    <col min="13" max="13" width="6.375" style="23" customWidth="1"/>
    <col min="14" max="14" width="7.75390625" style="52" customWidth="1"/>
    <col min="15" max="15" width="6.125" style="53" customWidth="1"/>
    <col min="16" max="16" width="8.25390625" style="23" customWidth="1"/>
    <col min="17" max="16384" width="9.00390625" style="27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54" t="s">
        <v>1</v>
      </c>
      <c r="B2" s="54"/>
      <c r="C2" s="19"/>
      <c r="D2" s="29" t="s">
        <v>2</v>
      </c>
      <c r="E2" s="29"/>
      <c r="F2" s="29"/>
      <c r="G2" s="29"/>
      <c r="H2" s="29"/>
      <c r="I2" s="29"/>
      <c r="J2" s="19"/>
      <c r="K2" s="19"/>
      <c r="L2" s="19"/>
      <c r="M2" s="79"/>
      <c r="N2" s="79"/>
      <c r="O2" s="79"/>
      <c r="P2" s="19"/>
    </row>
    <row r="3" spans="1:16" ht="27.75" customHeight="1">
      <c r="A3" s="4" t="s">
        <v>3</v>
      </c>
      <c r="B3" s="4"/>
      <c r="C3" s="4"/>
      <c r="D3" s="4"/>
      <c r="E3" s="4"/>
      <c r="F3" s="4"/>
      <c r="G3" s="4"/>
      <c r="H3" s="4"/>
      <c r="I3" s="15" t="s">
        <v>4</v>
      </c>
      <c r="J3" s="15"/>
      <c r="K3" s="15"/>
      <c r="L3" s="15"/>
      <c r="M3" s="15"/>
      <c r="N3" s="15"/>
      <c r="O3" s="15"/>
      <c r="P3" s="15"/>
    </row>
    <row r="4" spans="1:16" ht="40.5" customHeight="1">
      <c r="A4" s="55" t="s">
        <v>5</v>
      </c>
      <c r="B4" s="56" t="s">
        <v>6</v>
      </c>
      <c r="C4" s="56" t="s">
        <v>7</v>
      </c>
      <c r="D4" s="56" t="s">
        <v>8</v>
      </c>
      <c r="E4" s="59" t="s">
        <v>9</v>
      </c>
      <c r="F4" s="59"/>
      <c r="G4" s="59"/>
      <c r="H4" s="56" t="s">
        <v>10</v>
      </c>
      <c r="I4" s="59" t="s">
        <v>11</v>
      </c>
      <c r="J4" s="59"/>
      <c r="K4" s="59" t="s">
        <v>12</v>
      </c>
      <c r="L4" s="56" t="s">
        <v>13</v>
      </c>
      <c r="M4" s="80" t="s">
        <v>14</v>
      </c>
      <c r="N4" s="81"/>
      <c r="O4" s="59" t="s">
        <v>15</v>
      </c>
      <c r="P4" s="59"/>
    </row>
    <row r="5" spans="1:16" ht="40.5" customHeight="1">
      <c r="A5" s="55"/>
      <c r="B5" s="56"/>
      <c r="C5" s="56"/>
      <c r="D5" s="57"/>
      <c r="E5" s="32" t="s">
        <v>16</v>
      </c>
      <c r="F5" s="32" t="s">
        <v>17</v>
      </c>
      <c r="G5" s="32" t="s">
        <v>18</v>
      </c>
      <c r="H5" s="56"/>
      <c r="I5" s="32"/>
      <c r="J5" s="32"/>
      <c r="K5" s="32"/>
      <c r="L5" s="56"/>
      <c r="M5" s="82" t="s">
        <v>19</v>
      </c>
      <c r="N5" s="83" t="s">
        <v>20</v>
      </c>
      <c r="O5" s="32" t="s">
        <v>21</v>
      </c>
      <c r="P5" s="32"/>
    </row>
    <row r="6" spans="1:16" ht="54.75" customHeight="1">
      <c r="A6" s="58"/>
      <c r="B6" s="59"/>
      <c r="C6" s="59"/>
      <c r="D6" s="60"/>
      <c r="E6" s="32"/>
      <c r="F6" s="32"/>
      <c r="G6" s="32"/>
      <c r="H6" s="59"/>
      <c r="I6" s="32" t="s">
        <v>22</v>
      </c>
      <c r="J6" s="32" t="s">
        <v>23</v>
      </c>
      <c r="K6" s="32"/>
      <c r="L6" s="59"/>
      <c r="M6" s="82"/>
      <c r="N6" s="83"/>
      <c r="O6" s="82" t="s">
        <v>24</v>
      </c>
      <c r="P6" s="84" t="s">
        <v>25</v>
      </c>
    </row>
    <row r="7" spans="1:16" s="46" customFormat="1" ht="39.75" customHeight="1">
      <c r="A7" s="61" t="s">
        <v>26</v>
      </c>
      <c r="B7" s="62" t="s">
        <v>27</v>
      </c>
      <c r="C7" s="5" t="s">
        <v>28</v>
      </c>
      <c r="D7" s="61" t="s">
        <v>29</v>
      </c>
      <c r="E7" s="74">
        <v>45</v>
      </c>
      <c r="F7" s="75" t="s">
        <v>30</v>
      </c>
      <c r="G7" s="74">
        <v>0.364</v>
      </c>
      <c r="H7" s="76">
        <v>800</v>
      </c>
      <c r="I7" s="76">
        <v>752</v>
      </c>
      <c r="J7" s="78">
        <f aca="true" t="shared" si="0" ref="J7:J9">I7/(E7*0.45)</f>
        <v>37.135802469135804</v>
      </c>
      <c r="K7" s="76">
        <v>1</v>
      </c>
      <c r="L7" s="76">
        <v>0</v>
      </c>
      <c r="M7" s="85">
        <f>H7*G7+J7+K7+L7</f>
        <v>329.3358024691358</v>
      </c>
      <c r="N7" s="86">
        <v>329</v>
      </c>
      <c r="O7" s="86">
        <v>329</v>
      </c>
      <c r="P7" s="85"/>
    </row>
    <row r="8" spans="1:16" s="46" customFormat="1" ht="39.75" customHeight="1">
      <c r="A8" s="61" t="s">
        <v>31</v>
      </c>
      <c r="B8" s="62" t="s">
        <v>27</v>
      </c>
      <c r="C8" s="5" t="s">
        <v>28</v>
      </c>
      <c r="D8" s="61" t="s">
        <v>29</v>
      </c>
      <c r="E8" s="74">
        <v>43</v>
      </c>
      <c r="F8" s="75" t="s">
        <v>32</v>
      </c>
      <c r="G8" s="74">
        <v>0.364</v>
      </c>
      <c r="H8" s="76">
        <v>800</v>
      </c>
      <c r="I8" s="76">
        <v>752</v>
      </c>
      <c r="J8" s="78">
        <f t="shared" si="0"/>
        <v>38.86304909560723</v>
      </c>
      <c r="K8" s="76">
        <v>1</v>
      </c>
      <c r="L8" s="76">
        <v>0</v>
      </c>
      <c r="M8" s="85">
        <f>H8*G8+J8+K8+L8</f>
        <v>331.0630490956072</v>
      </c>
      <c r="N8" s="86">
        <v>331</v>
      </c>
      <c r="O8" s="86">
        <v>331</v>
      </c>
      <c r="P8" s="85"/>
    </row>
    <row r="9" spans="1:16" s="46" customFormat="1" ht="39.75" customHeight="1">
      <c r="A9" s="61" t="s">
        <v>33</v>
      </c>
      <c r="B9" s="62" t="s">
        <v>27</v>
      </c>
      <c r="C9" s="5" t="s">
        <v>28</v>
      </c>
      <c r="D9" s="61" t="s">
        <v>29</v>
      </c>
      <c r="E9" s="74">
        <v>43</v>
      </c>
      <c r="F9" s="75" t="s">
        <v>34</v>
      </c>
      <c r="G9" s="74">
        <v>0.312</v>
      </c>
      <c r="H9" s="76">
        <v>800</v>
      </c>
      <c r="I9" s="76">
        <v>752</v>
      </c>
      <c r="J9" s="78">
        <f t="shared" si="0"/>
        <v>38.86304909560723</v>
      </c>
      <c r="K9" s="76">
        <v>1</v>
      </c>
      <c r="L9" s="76">
        <v>0</v>
      </c>
      <c r="M9" s="85">
        <f aca="true" t="shared" si="1" ref="M9:M71">H9*G9+J9+K9+L9</f>
        <v>289.46304909560723</v>
      </c>
      <c r="N9" s="86">
        <v>289</v>
      </c>
      <c r="O9" s="86">
        <v>289</v>
      </c>
      <c r="P9" s="85"/>
    </row>
    <row r="10" spans="1:16" s="46" customFormat="1" ht="39.75" customHeight="1">
      <c r="A10" s="61" t="s">
        <v>35</v>
      </c>
      <c r="B10" s="62" t="s">
        <v>36</v>
      </c>
      <c r="C10" s="62" t="s">
        <v>37</v>
      </c>
      <c r="D10" s="61" t="s">
        <v>29</v>
      </c>
      <c r="E10" s="74">
        <v>44</v>
      </c>
      <c r="F10" s="75" t="s">
        <v>38</v>
      </c>
      <c r="G10" s="74">
        <v>0.312</v>
      </c>
      <c r="H10" s="76">
        <v>600</v>
      </c>
      <c r="I10" s="76">
        <v>332</v>
      </c>
      <c r="J10" s="78">
        <f>I10/(E10*0.5)</f>
        <v>15.090909090909092</v>
      </c>
      <c r="K10" s="76">
        <v>1</v>
      </c>
      <c r="L10" s="76">
        <v>0</v>
      </c>
      <c r="M10" s="85">
        <f t="shared" si="1"/>
        <v>203.29090909090908</v>
      </c>
      <c r="N10" s="86">
        <v>203</v>
      </c>
      <c r="O10" s="86">
        <v>203</v>
      </c>
      <c r="P10" s="85"/>
    </row>
    <row r="11" spans="1:16" s="46" customFormat="1" ht="39.75" customHeight="1">
      <c r="A11" s="61" t="s">
        <v>39</v>
      </c>
      <c r="B11" s="62" t="s">
        <v>40</v>
      </c>
      <c r="C11" s="32" t="s">
        <v>41</v>
      </c>
      <c r="D11" s="61" t="s">
        <v>29</v>
      </c>
      <c r="E11" s="74">
        <v>42</v>
      </c>
      <c r="F11" s="75" t="s">
        <v>42</v>
      </c>
      <c r="G11" s="74">
        <v>0.312</v>
      </c>
      <c r="H11" s="76">
        <v>2376</v>
      </c>
      <c r="I11" s="76">
        <v>2236</v>
      </c>
      <c r="J11" s="78">
        <f>I11/(E11*0.5)</f>
        <v>106.47619047619048</v>
      </c>
      <c r="K11" s="76">
        <v>1</v>
      </c>
      <c r="L11" s="76">
        <v>0</v>
      </c>
      <c r="M11" s="85">
        <f t="shared" si="1"/>
        <v>848.7881904761905</v>
      </c>
      <c r="N11" s="86">
        <v>849</v>
      </c>
      <c r="O11" s="86">
        <v>849</v>
      </c>
      <c r="P11" s="85"/>
    </row>
    <row r="12" spans="1:16" s="46" customFormat="1" ht="39.75" customHeight="1">
      <c r="A12" s="61" t="s">
        <v>43</v>
      </c>
      <c r="B12" s="62" t="s">
        <v>44</v>
      </c>
      <c r="C12" s="32" t="s">
        <v>45</v>
      </c>
      <c r="D12" s="61" t="s">
        <v>29</v>
      </c>
      <c r="E12" s="74">
        <v>46</v>
      </c>
      <c r="F12" s="75" t="s">
        <v>42</v>
      </c>
      <c r="G12" s="74">
        <v>0.312</v>
      </c>
      <c r="H12" s="76">
        <v>2057</v>
      </c>
      <c r="I12" s="76">
        <v>1900</v>
      </c>
      <c r="J12" s="78">
        <f aca="true" t="shared" si="2" ref="J12:J18">I12/(E12*0.5)</f>
        <v>82.6086956521739</v>
      </c>
      <c r="K12" s="76">
        <v>1</v>
      </c>
      <c r="L12" s="76">
        <v>0</v>
      </c>
      <c r="M12" s="85">
        <f t="shared" si="1"/>
        <v>725.3926956521739</v>
      </c>
      <c r="N12" s="86">
        <v>725</v>
      </c>
      <c r="O12" s="86">
        <v>725</v>
      </c>
      <c r="P12" s="85"/>
    </row>
    <row r="13" spans="1:16" s="46" customFormat="1" ht="39.75" customHeight="1">
      <c r="A13" s="61" t="s">
        <v>26</v>
      </c>
      <c r="B13" s="62" t="s">
        <v>46</v>
      </c>
      <c r="C13" s="32" t="s">
        <v>47</v>
      </c>
      <c r="D13" s="61" t="s">
        <v>29</v>
      </c>
      <c r="E13" s="74">
        <v>49</v>
      </c>
      <c r="F13" s="75" t="s">
        <v>42</v>
      </c>
      <c r="G13" s="74">
        <v>0.312</v>
      </c>
      <c r="H13" s="76">
        <v>464</v>
      </c>
      <c r="I13" s="76">
        <v>272</v>
      </c>
      <c r="J13" s="78">
        <f t="shared" si="2"/>
        <v>11.10204081632653</v>
      </c>
      <c r="K13" s="76">
        <v>1</v>
      </c>
      <c r="L13" s="76">
        <v>0</v>
      </c>
      <c r="M13" s="85">
        <f t="shared" si="1"/>
        <v>156.87004081632654</v>
      </c>
      <c r="N13" s="86">
        <v>157</v>
      </c>
      <c r="O13" s="86">
        <v>157</v>
      </c>
      <c r="P13" s="85"/>
    </row>
    <row r="14" spans="1:16" s="46" customFormat="1" ht="39.75" customHeight="1">
      <c r="A14" s="61" t="s">
        <v>48</v>
      </c>
      <c r="B14" s="62" t="s">
        <v>46</v>
      </c>
      <c r="C14" s="32" t="s">
        <v>47</v>
      </c>
      <c r="D14" s="61" t="s">
        <v>29</v>
      </c>
      <c r="E14" s="74">
        <v>45</v>
      </c>
      <c r="F14" s="75" t="s">
        <v>38</v>
      </c>
      <c r="G14" s="74">
        <v>0.312</v>
      </c>
      <c r="H14" s="76">
        <v>464</v>
      </c>
      <c r="I14" s="76">
        <v>272</v>
      </c>
      <c r="J14" s="78">
        <f t="shared" si="2"/>
        <v>12.088888888888889</v>
      </c>
      <c r="K14" s="76">
        <v>1</v>
      </c>
      <c r="L14" s="76">
        <v>0</v>
      </c>
      <c r="M14" s="85">
        <f t="shared" si="1"/>
        <v>157.85688888888888</v>
      </c>
      <c r="N14" s="86">
        <v>158</v>
      </c>
      <c r="O14" s="86">
        <v>158</v>
      </c>
      <c r="P14" s="85"/>
    </row>
    <row r="15" spans="1:16" s="46" customFormat="1" ht="39.75" customHeight="1">
      <c r="A15" s="61" t="s">
        <v>26</v>
      </c>
      <c r="B15" s="62" t="s">
        <v>49</v>
      </c>
      <c r="C15" s="32" t="s">
        <v>50</v>
      </c>
      <c r="D15" s="61" t="s">
        <v>29</v>
      </c>
      <c r="E15" s="74">
        <v>48</v>
      </c>
      <c r="F15" s="75" t="s">
        <v>42</v>
      </c>
      <c r="G15" s="74">
        <v>0.312</v>
      </c>
      <c r="H15" s="76">
        <v>407</v>
      </c>
      <c r="I15" s="76">
        <v>222</v>
      </c>
      <c r="J15" s="78">
        <f t="shared" si="2"/>
        <v>9.25</v>
      </c>
      <c r="K15" s="76">
        <v>1</v>
      </c>
      <c r="L15" s="76">
        <v>0</v>
      </c>
      <c r="M15" s="85">
        <f t="shared" si="1"/>
        <v>137.23399999999998</v>
      </c>
      <c r="N15" s="86">
        <v>137</v>
      </c>
      <c r="O15" s="86">
        <v>137</v>
      </c>
      <c r="P15" s="85"/>
    </row>
    <row r="16" spans="1:16" s="46" customFormat="1" ht="39.75" customHeight="1">
      <c r="A16" s="61" t="s">
        <v>51</v>
      </c>
      <c r="B16" s="62" t="s">
        <v>52</v>
      </c>
      <c r="C16" s="62" t="s">
        <v>53</v>
      </c>
      <c r="D16" s="61" t="s">
        <v>29</v>
      </c>
      <c r="E16" s="74">
        <v>46</v>
      </c>
      <c r="F16" s="75" t="s">
        <v>42</v>
      </c>
      <c r="G16" s="74">
        <v>0.312</v>
      </c>
      <c r="H16" s="76">
        <v>329</v>
      </c>
      <c r="I16" s="76">
        <v>204</v>
      </c>
      <c r="J16" s="78">
        <f t="shared" si="2"/>
        <v>8.869565217391305</v>
      </c>
      <c r="K16" s="76">
        <v>1</v>
      </c>
      <c r="L16" s="76">
        <v>0</v>
      </c>
      <c r="M16" s="85">
        <f t="shared" si="1"/>
        <v>112.51756521739131</v>
      </c>
      <c r="N16" s="86">
        <v>113</v>
      </c>
      <c r="O16" s="86">
        <v>113</v>
      </c>
      <c r="P16" s="85"/>
    </row>
    <row r="17" spans="1:16" s="46" customFormat="1" ht="39.75" customHeight="1">
      <c r="A17" s="61" t="s">
        <v>54</v>
      </c>
      <c r="B17" s="62" t="s">
        <v>55</v>
      </c>
      <c r="C17" s="5" t="s">
        <v>56</v>
      </c>
      <c r="D17" s="61" t="s">
        <v>29</v>
      </c>
      <c r="E17" s="74">
        <v>41</v>
      </c>
      <c r="F17" s="75" t="s">
        <v>38</v>
      </c>
      <c r="G17" s="74">
        <v>0.312</v>
      </c>
      <c r="H17" s="76">
        <v>908</v>
      </c>
      <c r="I17" s="76">
        <v>366</v>
      </c>
      <c r="J17" s="78">
        <f t="shared" si="2"/>
        <v>17.853658536585368</v>
      </c>
      <c r="K17" s="76">
        <v>1</v>
      </c>
      <c r="L17" s="76">
        <v>0</v>
      </c>
      <c r="M17" s="85">
        <f t="shared" si="1"/>
        <v>302.1496585365854</v>
      </c>
      <c r="N17" s="86">
        <v>302</v>
      </c>
      <c r="O17" s="86">
        <v>302</v>
      </c>
      <c r="P17" s="85"/>
    </row>
    <row r="18" spans="1:16" s="46" customFormat="1" ht="39.75" customHeight="1">
      <c r="A18" s="8" t="s">
        <v>57</v>
      </c>
      <c r="B18" s="63" t="s">
        <v>58</v>
      </c>
      <c r="C18" s="5" t="s">
        <v>59</v>
      </c>
      <c r="D18" s="61" t="s">
        <v>29</v>
      </c>
      <c r="E18" s="33">
        <v>39</v>
      </c>
      <c r="F18" s="75" t="s">
        <v>38</v>
      </c>
      <c r="G18" s="74">
        <v>0.312</v>
      </c>
      <c r="H18" s="77">
        <v>513</v>
      </c>
      <c r="I18" s="77">
        <v>527</v>
      </c>
      <c r="J18" s="78">
        <f t="shared" si="2"/>
        <v>27.025641025641026</v>
      </c>
      <c r="K18" s="77">
        <v>1</v>
      </c>
      <c r="L18" s="76">
        <v>0</v>
      </c>
      <c r="M18" s="85">
        <f t="shared" si="1"/>
        <v>188.08164102564103</v>
      </c>
      <c r="N18" s="87">
        <v>188</v>
      </c>
      <c r="O18" s="87">
        <v>188</v>
      </c>
      <c r="P18" s="85"/>
    </row>
    <row r="19" spans="1:16" s="46" customFormat="1" ht="39.75" customHeight="1">
      <c r="A19" s="61" t="s">
        <v>60</v>
      </c>
      <c r="B19" s="62" t="s">
        <v>61</v>
      </c>
      <c r="C19" s="32" t="s">
        <v>62</v>
      </c>
      <c r="D19" s="61" t="s">
        <v>29</v>
      </c>
      <c r="E19" s="74">
        <v>42</v>
      </c>
      <c r="F19" s="75" t="s">
        <v>38</v>
      </c>
      <c r="G19" s="74">
        <v>0.312</v>
      </c>
      <c r="H19" s="76">
        <v>510</v>
      </c>
      <c r="I19" s="76">
        <v>321</v>
      </c>
      <c r="J19" s="78">
        <f aca="true" t="shared" si="3" ref="J19:J26">I19/(E19*0.5)</f>
        <v>15.285714285714286</v>
      </c>
      <c r="K19" s="76">
        <v>1</v>
      </c>
      <c r="L19" s="76">
        <v>0</v>
      </c>
      <c r="M19" s="85">
        <f t="shared" si="1"/>
        <v>175.40571428571428</v>
      </c>
      <c r="N19" s="86">
        <v>175</v>
      </c>
      <c r="O19" s="86">
        <v>175</v>
      </c>
      <c r="P19" s="85"/>
    </row>
    <row r="20" spans="1:16" s="46" customFormat="1" ht="39.75" customHeight="1">
      <c r="A20" s="61" t="s">
        <v>63</v>
      </c>
      <c r="B20" s="62" t="s">
        <v>64</v>
      </c>
      <c r="C20" s="32" t="s">
        <v>65</v>
      </c>
      <c r="D20" s="61" t="s">
        <v>29</v>
      </c>
      <c r="E20" s="74">
        <v>42</v>
      </c>
      <c r="F20" s="75" t="s">
        <v>38</v>
      </c>
      <c r="G20" s="74">
        <v>0.312</v>
      </c>
      <c r="H20" s="76">
        <v>601</v>
      </c>
      <c r="I20" s="76">
        <v>308</v>
      </c>
      <c r="J20" s="78">
        <f t="shared" si="3"/>
        <v>14.666666666666666</v>
      </c>
      <c r="K20" s="76">
        <v>1</v>
      </c>
      <c r="L20" s="76">
        <v>0</v>
      </c>
      <c r="M20" s="85">
        <f t="shared" si="1"/>
        <v>203.17866666666666</v>
      </c>
      <c r="N20" s="86">
        <v>203</v>
      </c>
      <c r="O20" s="86">
        <v>203</v>
      </c>
      <c r="P20" s="85"/>
    </row>
    <row r="21" spans="1:16" s="46" customFormat="1" ht="39.75" customHeight="1">
      <c r="A21" s="61" t="s">
        <v>66</v>
      </c>
      <c r="B21" s="62" t="s">
        <v>67</v>
      </c>
      <c r="C21" s="32" t="s">
        <v>68</v>
      </c>
      <c r="D21" s="61" t="s">
        <v>29</v>
      </c>
      <c r="E21" s="74">
        <v>55</v>
      </c>
      <c r="F21" s="75" t="s">
        <v>42</v>
      </c>
      <c r="G21" s="74">
        <v>0.312</v>
      </c>
      <c r="H21" s="76">
        <v>684</v>
      </c>
      <c r="I21" s="76">
        <v>425</v>
      </c>
      <c r="J21" s="78">
        <f t="shared" si="3"/>
        <v>15.454545454545455</v>
      </c>
      <c r="K21" s="76">
        <v>1</v>
      </c>
      <c r="L21" s="76">
        <v>0</v>
      </c>
      <c r="M21" s="85">
        <f t="shared" si="1"/>
        <v>229.86254545454545</v>
      </c>
      <c r="N21" s="86">
        <v>230</v>
      </c>
      <c r="O21" s="86">
        <v>230</v>
      </c>
      <c r="P21" s="85"/>
    </row>
    <row r="22" spans="1:16" s="46" customFormat="1" ht="39.75" customHeight="1">
      <c r="A22" s="61" t="s">
        <v>69</v>
      </c>
      <c r="B22" s="62" t="s">
        <v>70</v>
      </c>
      <c r="C22" s="5" t="s">
        <v>71</v>
      </c>
      <c r="D22" s="61" t="s">
        <v>29</v>
      </c>
      <c r="E22" s="74">
        <v>38</v>
      </c>
      <c r="F22" s="75" t="s">
        <v>38</v>
      </c>
      <c r="G22" s="74">
        <v>0.312</v>
      </c>
      <c r="H22" s="76">
        <v>607</v>
      </c>
      <c r="I22" s="76">
        <v>395</v>
      </c>
      <c r="J22" s="78">
        <f t="shared" si="3"/>
        <v>20.789473684210527</v>
      </c>
      <c r="K22" s="76">
        <v>1</v>
      </c>
      <c r="L22" s="76">
        <v>0</v>
      </c>
      <c r="M22" s="85">
        <f t="shared" si="1"/>
        <v>211.1734736842105</v>
      </c>
      <c r="N22" s="86">
        <v>211</v>
      </c>
      <c r="O22" s="86">
        <v>211</v>
      </c>
      <c r="P22" s="85"/>
    </row>
    <row r="23" spans="1:16" s="46" customFormat="1" ht="39.75" customHeight="1">
      <c r="A23" s="61" t="s">
        <v>72</v>
      </c>
      <c r="B23" s="62" t="s">
        <v>73</v>
      </c>
      <c r="C23" s="5" t="s">
        <v>74</v>
      </c>
      <c r="D23" s="61" t="s">
        <v>29</v>
      </c>
      <c r="E23" s="74">
        <v>40</v>
      </c>
      <c r="F23" s="75" t="s">
        <v>38</v>
      </c>
      <c r="G23" s="74">
        <v>0.312</v>
      </c>
      <c r="H23" s="76">
        <v>651</v>
      </c>
      <c r="I23" s="76">
        <v>398</v>
      </c>
      <c r="J23" s="78">
        <f t="shared" si="3"/>
        <v>19.9</v>
      </c>
      <c r="K23" s="76">
        <v>1</v>
      </c>
      <c r="L23" s="76">
        <v>0</v>
      </c>
      <c r="M23" s="85">
        <f t="shared" si="1"/>
        <v>224.012</v>
      </c>
      <c r="N23" s="86">
        <v>224</v>
      </c>
      <c r="O23" s="86">
        <v>224</v>
      </c>
      <c r="P23" s="85"/>
    </row>
    <row r="24" spans="1:16" s="46" customFormat="1" ht="39.75" customHeight="1">
      <c r="A24" s="61" t="s">
        <v>75</v>
      </c>
      <c r="B24" s="62" t="s">
        <v>76</v>
      </c>
      <c r="C24" s="5" t="s">
        <v>77</v>
      </c>
      <c r="D24" s="61" t="s">
        <v>29</v>
      </c>
      <c r="E24" s="74">
        <v>43</v>
      </c>
      <c r="F24" s="75" t="s">
        <v>38</v>
      </c>
      <c r="G24" s="74">
        <v>0.312</v>
      </c>
      <c r="H24" s="76">
        <v>834</v>
      </c>
      <c r="I24" s="76">
        <v>366</v>
      </c>
      <c r="J24" s="78">
        <f t="shared" si="3"/>
        <v>17.023255813953487</v>
      </c>
      <c r="K24" s="76">
        <v>1</v>
      </c>
      <c r="L24" s="76">
        <v>0</v>
      </c>
      <c r="M24" s="85">
        <f t="shared" si="1"/>
        <v>278.2312558139535</v>
      </c>
      <c r="N24" s="86">
        <v>278</v>
      </c>
      <c r="O24" s="86">
        <v>278</v>
      </c>
      <c r="P24" s="85"/>
    </row>
    <row r="25" spans="1:16" s="46" customFormat="1" ht="39.75" customHeight="1">
      <c r="A25" s="61" t="s">
        <v>26</v>
      </c>
      <c r="B25" s="62" t="s">
        <v>78</v>
      </c>
      <c r="C25" s="32" t="s">
        <v>79</v>
      </c>
      <c r="D25" s="61" t="s">
        <v>29</v>
      </c>
      <c r="E25" s="74">
        <v>51</v>
      </c>
      <c r="F25" s="75" t="s">
        <v>42</v>
      </c>
      <c r="G25" s="74">
        <v>0.312</v>
      </c>
      <c r="H25" s="76">
        <v>532</v>
      </c>
      <c r="I25" s="76">
        <v>348</v>
      </c>
      <c r="J25" s="78">
        <f t="shared" si="3"/>
        <v>13.647058823529411</v>
      </c>
      <c r="K25" s="76">
        <v>1</v>
      </c>
      <c r="L25" s="76">
        <v>0</v>
      </c>
      <c r="M25" s="85">
        <f t="shared" si="1"/>
        <v>180.63105882352943</v>
      </c>
      <c r="N25" s="86">
        <v>181</v>
      </c>
      <c r="O25" s="86">
        <v>181</v>
      </c>
      <c r="P25" s="85"/>
    </row>
    <row r="26" spans="1:16" s="46" customFormat="1" ht="39.75" customHeight="1">
      <c r="A26" s="61" t="s">
        <v>80</v>
      </c>
      <c r="B26" s="62" t="s">
        <v>78</v>
      </c>
      <c r="C26" s="32" t="s">
        <v>79</v>
      </c>
      <c r="D26" s="61" t="s">
        <v>29</v>
      </c>
      <c r="E26" s="74">
        <v>33</v>
      </c>
      <c r="F26" s="75" t="s">
        <v>38</v>
      </c>
      <c r="G26" s="74">
        <v>0.312</v>
      </c>
      <c r="H26" s="76">
        <v>532</v>
      </c>
      <c r="I26" s="76">
        <v>348</v>
      </c>
      <c r="J26" s="78">
        <f t="shared" si="3"/>
        <v>21.09090909090909</v>
      </c>
      <c r="K26" s="76">
        <v>1</v>
      </c>
      <c r="L26" s="76">
        <v>0</v>
      </c>
      <c r="M26" s="85">
        <f t="shared" si="1"/>
        <v>188.0749090909091</v>
      </c>
      <c r="N26" s="86">
        <v>188</v>
      </c>
      <c r="O26" s="86">
        <v>188</v>
      </c>
      <c r="P26" s="85"/>
    </row>
    <row r="27" spans="1:16" s="46" customFormat="1" ht="39.75" customHeight="1">
      <c r="A27" s="61" t="s">
        <v>81</v>
      </c>
      <c r="B27" s="62" t="s">
        <v>82</v>
      </c>
      <c r="C27" s="32" t="s">
        <v>83</v>
      </c>
      <c r="D27" s="61" t="s">
        <v>29</v>
      </c>
      <c r="E27" s="74">
        <v>47</v>
      </c>
      <c r="F27" s="75" t="s">
        <v>42</v>
      </c>
      <c r="G27" s="74">
        <v>0.312</v>
      </c>
      <c r="H27" s="76">
        <v>259</v>
      </c>
      <c r="I27" s="76">
        <v>260</v>
      </c>
      <c r="J27" s="78">
        <f aca="true" t="shared" si="4" ref="J27:J33">I27/(E27*0.5)</f>
        <v>11.063829787234043</v>
      </c>
      <c r="K27" s="76">
        <v>1</v>
      </c>
      <c r="L27" s="76">
        <v>0</v>
      </c>
      <c r="M27" s="85">
        <f t="shared" si="1"/>
        <v>92.87182978723405</v>
      </c>
      <c r="N27" s="86">
        <v>93</v>
      </c>
      <c r="O27" s="86">
        <v>93</v>
      </c>
      <c r="P27" s="85"/>
    </row>
    <row r="28" spans="1:16" s="46" customFormat="1" ht="39.75" customHeight="1">
      <c r="A28" s="61" t="s">
        <v>84</v>
      </c>
      <c r="B28" s="62" t="s">
        <v>85</v>
      </c>
      <c r="C28" s="32" t="s">
        <v>86</v>
      </c>
      <c r="D28" s="61" t="s">
        <v>29</v>
      </c>
      <c r="E28" s="74">
        <v>35</v>
      </c>
      <c r="F28" s="75" t="s">
        <v>38</v>
      </c>
      <c r="G28" s="74">
        <v>0.312</v>
      </c>
      <c r="H28" s="76">
        <v>1045</v>
      </c>
      <c r="I28" s="76">
        <v>1269</v>
      </c>
      <c r="J28" s="78">
        <f t="shared" si="4"/>
        <v>72.51428571428572</v>
      </c>
      <c r="K28" s="76">
        <v>1</v>
      </c>
      <c r="L28" s="76">
        <v>0</v>
      </c>
      <c r="M28" s="85">
        <f t="shared" si="1"/>
        <v>399.55428571428575</v>
      </c>
      <c r="N28" s="86">
        <v>400</v>
      </c>
      <c r="O28" s="86">
        <v>400</v>
      </c>
      <c r="P28" s="85"/>
    </row>
    <row r="29" spans="1:16" s="46" customFormat="1" ht="39.75" customHeight="1">
      <c r="A29" s="61" t="s">
        <v>87</v>
      </c>
      <c r="B29" s="62" t="s">
        <v>88</v>
      </c>
      <c r="C29" s="32" t="s">
        <v>89</v>
      </c>
      <c r="D29" s="61" t="s">
        <v>29</v>
      </c>
      <c r="E29" s="74">
        <v>49</v>
      </c>
      <c r="F29" s="75" t="s">
        <v>42</v>
      </c>
      <c r="G29" s="74">
        <v>0.312</v>
      </c>
      <c r="H29" s="76">
        <v>610</v>
      </c>
      <c r="I29" s="76">
        <v>351</v>
      </c>
      <c r="J29" s="78">
        <f t="shared" si="4"/>
        <v>14.326530612244898</v>
      </c>
      <c r="K29" s="76">
        <v>1</v>
      </c>
      <c r="L29" s="76">
        <v>0</v>
      </c>
      <c r="M29" s="85">
        <f t="shared" si="1"/>
        <v>205.6465306122449</v>
      </c>
      <c r="N29" s="86">
        <v>206</v>
      </c>
      <c r="O29" s="86">
        <v>206</v>
      </c>
      <c r="P29" s="85"/>
    </row>
    <row r="30" spans="1:16" s="46" customFormat="1" ht="39.75" customHeight="1">
      <c r="A30" s="61" t="s">
        <v>90</v>
      </c>
      <c r="B30" s="62" t="s">
        <v>91</v>
      </c>
      <c r="C30" s="5" t="s">
        <v>92</v>
      </c>
      <c r="D30" s="61" t="s">
        <v>29</v>
      </c>
      <c r="E30" s="74">
        <v>35</v>
      </c>
      <c r="F30" s="75" t="s">
        <v>38</v>
      </c>
      <c r="G30" s="74">
        <v>0.312</v>
      </c>
      <c r="H30" s="76">
        <v>856</v>
      </c>
      <c r="I30" s="76">
        <v>955</v>
      </c>
      <c r="J30" s="78">
        <f t="shared" si="4"/>
        <v>54.57142857142857</v>
      </c>
      <c r="K30" s="76">
        <v>1</v>
      </c>
      <c r="L30" s="76">
        <v>0</v>
      </c>
      <c r="M30" s="85">
        <f t="shared" si="1"/>
        <v>322.64342857142856</v>
      </c>
      <c r="N30" s="86">
        <v>323</v>
      </c>
      <c r="O30" s="86">
        <v>323</v>
      </c>
      <c r="P30" s="85"/>
    </row>
    <row r="31" spans="1:16" s="46" customFormat="1" ht="39.75" customHeight="1">
      <c r="A31" s="61" t="s">
        <v>93</v>
      </c>
      <c r="B31" s="62" t="s">
        <v>94</v>
      </c>
      <c r="C31" s="32" t="s">
        <v>95</v>
      </c>
      <c r="D31" s="61" t="s">
        <v>29</v>
      </c>
      <c r="E31" s="74">
        <v>47</v>
      </c>
      <c r="F31" s="75" t="s">
        <v>42</v>
      </c>
      <c r="G31" s="74">
        <v>0.312</v>
      </c>
      <c r="H31" s="76">
        <v>753</v>
      </c>
      <c r="I31" s="76">
        <v>900</v>
      </c>
      <c r="J31" s="78">
        <f t="shared" si="4"/>
        <v>38.297872340425535</v>
      </c>
      <c r="K31" s="76">
        <v>1</v>
      </c>
      <c r="L31" s="76">
        <v>0</v>
      </c>
      <c r="M31" s="85">
        <f t="shared" si="1"/>
        <v>274.23387234042553</v>
      </c>
      <c r="N31" s="86">
        <v>274</v>
      </c>
      <c r="O31" s="86">
        <v>274</v>
      </c>
      <c r="P31" s="85"/>
    </row>
    <row r="32" spans="1:16" s="46" customFormat="1" ht="39.75" customHeight="1">
      <c r="A32" s="61" t="s">
        <v>96</v>
      </c>
      <c r="B32" s="62" t="s">
        <v>97</v>
      </c>
      <c r="C32" s="5" t="s">
        <v>98</v>
      </c>
      <c r="D32" s="61" t="s">
        <v>29</v>
      </c>
      <c r="E32" s="74">
        <v>52</v>
      </c>
      <c r="F32" s="75" t="s">
        <v>42</v>
      </c>
      <c r="G32" s="74">
        <v>0.312</v>
      </c>
      <c r="H32" s="76">
        <v>414</v>
      </c>
      <c r="I32" s="76">
        <v>301</v>
      </c>
      <c r="J32" s="78">
        <f t="shared" si="4"/>
        <v>11.576923076923077</v>
      </c>
      <c r="K32" s="76">
        <v>1</v>
      </c>
      <c r="L32" s="76">
        <v>0</v>
      </c>
      <c r="M32" s="85">
        <f t="shared" si="1"/>
        <v>141.74492307692307</v>
      </c>
      <c r="N32" s="86">
        <v>142</v>
      </c>
      <c r="O32" s="86">
        <v>142</v>
      </c>
      <c r="P32" s="85"/>
    </row>
    <row r="33" spans="1:16" s="46" customFormat="1" ht="39.75" customHeight="1">
      <c r="A33" s="61" t="s">
        <v>26</v>
      </c>
      <c r="B33" s="62" t="s">
        <v>99</v>
      </c>
      <c r="C33" s="5" t="s">
        <v>100</v>
      </c>
      <c r="D33" s="61" t="s">
        <v>29</v>
      </c>
      <c r="E33" s="74">
        <v>45</v>
      </c>
      <c r="F33" s="75" t="s">
        <v>42</v>
      </c>
      <c r="G33" s="74">
        <v>0.312</v>
      </c>
      <c r="H33" s="76">
        <v>374</v>
      </c>
      <c r="I33" s="76">
        <v>253</v>
      </c>
      <c r="J33" s="78">
        <f t="shared" si="4"/>
        <v>11.244444444444444</v>
      </c>
      <c r="K33" s="76">
        <v>1</v>
      </c>
      <c r="L33" s="76">
        <v>0</v>
      </c>
      <c r="M33" s="85">
        <f t="shared" si="1"/>
        <v>128.93244444444446</v>
      </c>
      <c r="N33" s="86">
        <v>129</v>
      </c>
      <c r="O33" s="86">
        <v>129</v>
      </c>
      <c r="P33" s="85"/>
    </row>
    <row r="34" spans="1:16" s="46" customFormat="1" ht="39.75" customHeight="1">
      <c r="A34" s="61" t="s">
        <v>101</v>
      </c>
      <c r="B34" s="62" t="s">
        <v>102</v>
      </c>
      <c r="C34" s="5" t="s">
        <v>103</v>
      </c>
      <c r="D34" s="61" t="s">
        <v>29</v>
      </c>
      <c r="E34" s="74">
        <v>40</v>
      </c>
      <c r="F34" s="75" t="s">
        <v>38</v>
      </c>
      <c r="G34" s="74">
        <v>0.312</v>
      </c>
      <c r="H34" s="76">
        <v>958</v>
      </c>
      <c r="I34" s="76">
        <v>717</v>
      </c>
      <c r="J34" s="78">
        <f aca="true" t="shared" si="5" ref="J34:J66">I34/(E34*0.5)</f>
        <v>35.85</v>
      </c>
      <c r="K34" s="76">
        <v>1</v>
      </c>
      <c r="L34" s="76">
        <v>0</v>
      </c>
      <c r="M34" s="85">
        <f t="shared" si="1"/>
        <v>335.74600000000004</v>
      </c>
      <c r="N34" s="86">
        <v>336</v>
      </c>
      <c r="O34" s="86">
        <v>336</v>
      </c>
      <c r="P34" s="85"/>
    </row>
    <row r="35" spans="1:16" s="46" customFormat="1" ht="39.75" customHeight="1">
      <c r="A35" s="61" t="s">
        <v>104</v>
      </c>
      <c r="B35" s="62" t="s">
        <v>105</v>
      </c>
      <c r="C35" s="5" t="s">
        <v>106</v>
      </c>
      <c r="D35" s="61" t="s">
        <v>29</v>
      </c>
      <c r="E35" s="74">
        <v>38</v>
      </c>
      <c r="F35" s="75" t="s">
        <v>38</v>
      </c>
      <c r="G35" s="74">
        <v>0.312</v>
      </c>
      <c r="H35" s="76">
        <v>975</v>
      </c>
      <c r="I35" s="76">
        <v>965</v>
      </c>
      <c r="J35" s="78">
        <f t="shared" si="5"/>
        <v>50.78947368421053</v>
      </c>
      <c r="K35" s="76">
        <v>1</v>
      </c>
      <c r="L35" s="76">
        <v>0</v>
      </c>
      <c r="M35" s="85">
        <f t="shared" si="1"/>
        <v>355.9894736842105</v>
      </c>
      <c r="N35" s="86">
        <v>356</v>
      </c>
      <c r="O35" s="86">
        <v>356</v>
      </c>
      <c r="P35" s="85"/>
    </row>
    <row r="36" spans="1:16" s="46" customFormat="1" ht="39.75" customHeight="1">
      <c r="A36" s="61" t="s">
        <v>107</v>
      </c>
      <c r="B36" s="62" t="s">
        <v>108</v>
      </c>
      <c r="C36" s="5" t="s">
        <v>109</v>
      </c>
      <c r="D36" s="61" t="s">
        <v>29</v>
      </c>
      <c r="E36" s="74">
        <v>51</v>
      </c>
      <c r="F36" s="75" t="s">
        <v>42</v>
      </c>
      <c r="G36" s="74">
        <v>0.312</v>
      </c>
      <c r="H36" s="76">
        <v>373</v>
      </c>
      <c r="I36" s="76">
        <v>267</v>
      </c>
      <c r="J36" s="78">
        <f t="shared" si="5"/>
        <v>10.470588235294118</v>
      </c>
      <c r="K36" s="76">
        <v>1</v>
      </c>
      <c r="L36" s="76">
        <v>0</v>
      </c>
      <c r="M36" s="85">
        <f t="shared" si="1"/>
        <v>127.84658823529412</v>
      </c>
      <c r="N36" s="86">
        <v>128</v>
      </c>
      <c r="O36" s="86">
        <v>128</v>
      </c>
      <c r="P36" s="85"/>
    </row>
    <row r="37" spans="1:16" s="46" customFormat="1" ht="39.75" customHeight="1">
      <c r="A37" s="8" t="s">
        <v>26</v>
      </c>
      <c r="B37" s="8" t="s">
        <v>110</v>
      </c>
      <c r="C37" s="5" t="s">
        <v>59</v>
      </c>
      <c r="D37" s="61" t="s">
        <v>29</v>
      </c>
      <c r="E37" s="33">
        <v>47</v>
      </c>
      <c r="F37" s="75" t="s">
        <v>38</v>
      </c>
      <c r="G37" s="74">
        <v>0.312</v>
      </c>
      <c r="H37" s="77">
        <v>618</v>
      </c>
      <c r="I37" s="77">
        <v>527</v>
      </c>
      <c r="J37" s="78">
        <f t="shared" si="5"/>
        <v>22.425531914893618</v>
      </c>
      <c r="K37" s="77">
        <v>1</v>
      </c>
      <c r="L37" s="76">
        <v>0</v>
      </c>
      <c r="M37" s="85">
        <f t="shared" si="1"/>
        <v>216.2415319148936</v>
      </c>
      <c r="N37" s="87">
        <v>216</v>
      </c>
      <c r="O37" s="87">
        <v>216</v>
      </c>
      <c r="P37" s="85"/>
    </row>
    <row r="38" spans="1:16" s="46" customFormat="1" ht="39.75" customHeight="1">
      <c r="A38" s="8" t="s">
        <v>57</v>
      </c>
      <c r="B38" s="8" t="s">
        <v>110</v>
      </c>
      <c r="C38" s="5" t="s">
        <v>59</v>
      </c>
      <c r="D38" s="61" t="s">
        <v>29</v>
      </c>
      <c r="E38" s="33">
        <v>47</v>
      </c>
      <c r="F38" s="75" t="s">
        <v>42</v>
      </c>
      <c r="G38" s="74">
        <v>0.312</v>
      </c>
      <c r="H38" s="77">
        <v>618</v>
      </c>
      <c r="I38" s="77">
        <v>527</v>
      </c>
      <c r="J38" s="78">
        <f t="shared" si="5"/>
        <v>22.425531914893618</v>
      </c>
      <c r="K38" s="77">
        <v>1</v>
      </c>
      <c r="L38" s="76">
        <v>0</v>
      </c>
      <c r="M38" s="85">
        <f t="shared" si="1"/>
        <v>216.2415319148936</v>
      </c>
      <c r="N38" s="87">
        <v>216</v>
      </c>
      <c r="O38" s="87">
        <v>216</v>
      </c>
      <c r="P38" s="85"/>
    </row>
    <row r="39" spans="1:16" s="46" customFormat="1" ht="39.75" customHeight="1">
      <c r="A39" s="61" t="s">
        <v>111</v>
      </c>
      <c r="B39" s="62" t="s">
        <v>112</v>
      </c>
      <c r="C39" s="5" t="s">
        <v>113</v>
      </c>
      <c r="D39" s="61" t="s">
        <v>29</v>
      </c>
      <c r="E39" s="74">
        <v>38</v>
      </c>
      <c r="F39" s="75" t="s">
        <v>38</v>
      </c>
      <c r="G39" s="74">
        <v>0.312</v>
      </c>
      <c r="H39" s="76">
        <v>853</v>
      </c>
      <c r="I39" s="76">
        <v>960</v>
      </c>
      <c r="J39" s="78">
        <f t="shared" si="5"/>
        <v>50.526315789473685</v>
      </c>
      <c r="K39" s="76">
        <v>1</v>
      </c>
      <c r="L39" s="76">
        <v>0</v>
      </c>
      <c r="M39" s="85">
        <f t="shared" si="1"/>
        <v>317.6623157894737</v>
      </c>
      <c r="N39" s="86">
        <v>318</v>
      </c>
      <c r="O39" s="86">
        <v>318</v>
      </c>
      <c r="P39" s="85"/>
    </row>
    <row r="40" spans="1:16" s="46" customFormat="1" ht="39.75" customHeight="1">
      <c r="A40" s="61" t="s">
        <v>114</v>
      </c>
      <c r="B40" s="62" t="s">
        <v>115</v>
      </c>
      <c r="C40" s="32" t="s">
        <v>116</v>
      </c>
      <c r="D40" s="61" t="s">
        <v>29</v>
      </c>
      <c r="E40" s="74">
        <v>36</v>
      </c>
      <c r="F40" s="75" t="s">
        <v>42</v>
      </c>
      <c r="G40" s="74">
        <v>0.312</v>
      </c>
      <c r="H40" s="76">
        <v>510</v>
      </c>
      <c r="I40" s="76">
        <v>610</v>
      </c>
      <c r="J40" s="78">
        <f t="shared" si="5"/>
        <v>33.888888888888886</v>
      </c>
      <c r="K40" s="76">
        <v>1</v>
      </c>
      <c r="L40" s="76">
        <v>0</v>
      </c>
      <c r="M40" s="85">
        <f t="shared" si="1"/>
        <v>194.0088888888889</v>
      </c>
      <c r="N40" s="86">
        <v>194</v>
      </c>
      <c r="O40" s="86">
        <v>194</v>
      </c>
      <c r="P40" s="85"/>
    </row>
    <row r="41" spans="1:16" s="46" customFormat="1" ht="39.75" customHeight="1">
      <c r="A41" s="61" t="s">
        <v>117</v>
      </c>
      <c r="B41" s="62" t="s">
        <v>118</v>
      </c>
      <c r="C41" s="5" t="s">
        <v>119</v>
      </c>
      <c r="D41" s="61" t="s">
        <v>29</v>
      </c>
      <c r="E41" s="74">
        <v>42</v>
      </c>
      <c r="F41" s="75" t="s">
        <v>38</v>
      </c>
      <c r="G41" s="74">
        <v>0.312</v>
      </c>
      <c r="H41" s="76">
        <v>1083</v>
      </c>
      <c r="I41" s="76">
        <v>1360</v>
      </c>
      <c r="J41" s="78">
        <f t="shared" si="5"/>
        <v>64.76190476190476</v>
      </c>
      <c r="K41" s="76">
        <v>1</v>
      </c>
      <c r="L41" s="76">
        <v>0</v>
      </c>
      <c r="M41" s="85">
        <f t="shared" si="1"/>
        <v>403.6579047619048</v>
      </c>
      <c r="N41" s="86">
        <v>404</v>
      </c>
      <c r="O41" s="86">
        <v>404</v>
      </c>
      <c r="P41" s="85"/>
    </row>
    <row r="42" spans="1:16" s="46" customFormat="1" ht="39.75" customHeight="1">
      <c r="A42" s="61" t="s">
        <v>120</v>
      </c>
      <c r="B42" s="62" t="s">
        <v>121</v>
      </c>
      <c r="C42" s="62" t="s">
        <v>122</v>
      </c>
      <c r="D42" s="61" t="s">
        <v>29</v>
      </c>
      <c r="E42" s="74">
        <v>44</v>
      </c>
      <c r="F42" s="75" t="s">
        <v>38</v>
      </c>
      <c r="G42" s="74">
        <v>0.312</v>
      </c>
      <c r="H42" s="76">
        <v>1777</v>
      </c>
      <c r="I42" s="76">
        <v>1825</v>
      </c>
      <c r="J42" s="78">
        <f t="shared" si="5"/>
        <v>82.95454545454545</v>
      </c>
      <c r="K42" s="76">
        <v>1</v>
      </c>
      <c r="L42" s="76">
        <v>0</v>
      </c>
      <c r="M42" s="85">
        <f t="shared" si="1"/>
        <v>638.3785454545455</v>
      </c>
      <c r="N42" s="86">
        <v>638</v>
      </c>
      <c r="O42" s="86">
        <v>638</v>
      </c>
      <c r="P42" s="85"/>
    </row>
    <row r="43" spans="1:16" s="46" customFormat="1" ht="39.75" customHeight="1">
      <c r="A43" s="61" t="s">
        <v>123</v>
      </c>
      <c r="B43" s="62" t="s">
        <v>124</v>
      </c>
      <c r="C43" s="32" t="s">
        <v>125</v>
      </c>
      <c r="D43" s="61" t="s">
        <v>29</v>
      </c>
      <c r="E43" s="74">
        <v>36</v>
      </c>
      <c r="F43" s="75" t="s">
        <v>38</v>
      </c>
      <c r="G43" s="74">
        <v>0.312</v>
      </c>
      <c r="H43" s="76">
        <v>668</v>
      </c>
      <c r="I43" s="76">
        <v>570</v>
      </c>
      <c r="J43" s="78">
        <f t="shared" si="5"/>
        <v>31.666666666666668</v>
      </c>
      <c r="K43" s="76">
        <v>1</v>
      </c>
      <c r="L43" s="76">
        <v>0</v>
      </c>
      <c r="M43" s="85">
        <f t="shared" si="1"/>
        <v>241.08266666666665</v>
      </c>
      <c r="N43" s="86">
        <v>241</v>
      </c>
      <c r="O43" s="86">
        <v>241</v>
      </c>
      <c r="P43" s="85"/>
    </row>
    <row r="44" spans="1:16" s="46" customFormat="1" ht="39.75" customHeight="1">
      <c r="A44" s="61" t="s">
        <v>126</v>
      </c>
      <c r="B44" s="62" t="s">
        <v>127</v>
      </c>
      <c r="C44" s="5" t="s">
        <v>128</v>
      </c>
      <c r="D44" s="61" t="s">
        <v>29</v>
      </c>
      <c r="E44" s="74">
        <v>40</v>
      </c>
      <c r="F44" s="75" t="s">
        <v>38</v>
      </c>
      <c r="G44" s="74">
        <v>0.312</v>
      </c>
      <c r="H44" s="76">
        <v>1050</v>
      </c>
      <c r="I44" s="76">
        <v>967</v>
      </c>
      <c r="J44" s="78">
        <f t="shared" si="5"/>
        <v>48.35</v>
      </c>
      <c r="K44" s="76">
        <v>1</v>
      </c>
      <c r="L44" s="76">
        <v>0</v>
      </c>
      <c r="M44" s="85">
        <f t="shared" si="1"/>
        <v>376.95000000000005</v>
      </c>
      <c r="N44" s="86">
        <v>377</v>
      </c>
      <c r="O44" s="86">
        <v>377</v>
      </c>
      <c r="P44" s="85"/>
    </row>
    <row r="45" spans="1:16" s="46" customFormat="1" ht="39.75" customHeight="1">
      <c r="A45" s="61" t="s">
        <v>129</v>
      </c>
      <c r="B45" s="62" t="s">
        <v>130</v>
      </c>
      <c r="C45" s="5" t="s">
        <v>131</v>
      </c>
      <c r="D45" s="61" t="s">
        <v>29</v>
      </c>
      <c r="E45" s="74">
        <v>57</v>
      </c>
      <c r="F45" s="75" t="s">
        <v>42</v>
      </c>
      <c r="G45" s="74">
        <v>0.312</v>
      </c>
      <c r="H45" s="76">
        <v>681</v>
      </c>
      <c r="I45" s="76">
        <v>670</v>
      </c>
      <c r="J45" s="78">
        <f t="shared" si="5"/>
        <v>23.50877192982456</v>
      </c>
      <c r="K45" s="76">
        <v>1</v>
      </c>
      <c r="L45" s="76">
        <v>0</v>
      </c>
      <c r="M45" s="85">
        <f t="shared" si="1"/>
        <v>236.98077192982458</v>
      </c>
      <c r="N45" s="86">
        <v>237</v>
      </c>
      <c r="O45" s="86">
        <v>237</v>
      </c>
      <c r="P45" s="85"/>
    </row>
    <row r="46" spans="1:16" s="46" customFormat="1" ht="39.75" customHeight="1">
      <c r="A46" s="61" t="s">
        <v>132</v>
      </c>
      <c r="B46" s="62" t="s">
        <v>133</v>
      </c>
      <c r="C46" s="5" t="s">
        <v>134</v>
      </c>
      <c r="D46" s="61" t="s">
        <v>29</v>
      </c>
      <c r="E46" s="74">
        <v>42</v>
      </c>
      <c r="F46" s="75" t="s">
        <v>42</v>
      </c>
      <c r="G46" s="74">
        <v>0.312</v>
      </c>
      <c r="H46" s="76">
        <v>863</v>
      </c>
      <c r="I46" s="76">
        <v>855</v>
      </c>
      <c r="J46" s="78">
        <f t="shared" si="5"/>
        <v>40.714285714285715</v>
      </c>
      <c r="K46" s="76">
        <v>1</v>
      </c>
      <c r="L46" s="76">
        <v>0</v>
      </c>
      <c r="M46" s="85">
        <f t="shared" si="1"/>
        <v>310.9702857142857</v>
      </c>
      <c r="N46" s="86">
        <v>311</v>
      </c>
      <c r="O46" s="86">
        <v>311</v>
      </c>
      <c r="P46" s="85"/>
    </row>
    <row r="47" spans="1:16" s="46" customFormat="1" ht="42" customHeight="1">
      <c r="A47" s="61" t="s">
        <v>135</v>
      </c>
      <c r="B47" s="62" t="s">
        <v>136</v>
      </c>
      <c r="C47" s="5" t="s">
        <v>137</v>
      </c>
      <c r="D47" s="61" t="s">
        <v>29</v>
      </c>
      <c r="E47" s="74">
        <v>51</v>
      </c>
      <c r="F47" s="75" t="s">
        <v>42</v>
      </c>
      <c r="G47" s="74">
        <v>0.312</v>
      </c>
      <c r="H47" s="76">
        <v>435</v>
      </c>
      <c r="I47" s="76">
        <v>275</v>
      </c>
      <c r="J47" s="78">
        <f t="shared" si="5"/>
        <v>10.784313725490197</v>
      </c>
      <c r="K47" s="76">
        <v>1</v>
      </c>
      <c r="L47" s="76">
        <v>0</v>
      </c>
      <c r="M47" s="85">
        <f t="shared" si="1"/>
        <v>147.5043137254902</v>
      </c>
      <c r="N47" s="86">
        <v>148</v>
      </c>
      <c r="O47" s="86">
        <v>148</v>
      </c>
      <c r="P47" s="85"/>
    </row>
    <row r="48" spans="1:16" s="46" customFormat="1" ht="42" customHeight="1">
      <c r="A48" s="61" t="s">
        <v>138</v>
      </c>
      <c r="B48" s="62" t="s">
        <v>139</v>
      </c>
      <c r="C48" s="62" t="s">
        <v>140</v>
      </c>
      <c r="D48" s="61" t="s">
        <v>29</v>
      </c>
      <c r="E48" s="74">
        <v>45</v>
      </c>
      <c r="F48" s="75" t="s">
        <v>42</v>
      </c>
      <c r="G48" s="74">
        <v>0.312</v>
      </c>
      <c r="H48" s="76">
        <v>309</v>
      </c>
      <c r="I48" s="76">
        <v>197</v>
      </c>
      <c r="J48" s="78">
        <f t="shared" si="5"/>
        <v>8.755555555555556</v>
      </c>
      <c r="K48" s="76">
        <v>1</v>
      </c>
      <c r="L48" s="76">
        <v>0</v>
      </c>
      <c r="M48" s="85">
        <f t="shared" si="1"/>
        <v>106.16355555555556</v>
      </c>
      <c r="N48" s="86">
        <v>106</v>
      </c>
      <c r="O48" s="86">
        <v>106</v>
      </c>
      <c r="P48" s="85"/>
    </row>
    <row r="49" spans="1:16" s="46" customFormat="1" ht="42" customHeight="1">
      <c r="A49" s="61" t="s">
        <v>26</v>
      </c>
      <c r="B49" s="62" t="s">
        <v>141</v>
      </c>
      <c r="C49" s="5" t="s">
        <v>142</v>
      </c>
      <c r="D49" s="61" t="s">
        <v>29</v>
      </c>
      <c r="E49" s="74">
        <v>35</v>
      </c>
      <c r="F49" s="75" t="s">
        <v>38</v>
      </c>
      <c r="G49" s="74">
        <v>0.312</v>
      </c>
      <c r="H49" s="76">
        <v>877</v>
      </c>
      <c r="I49" s="76">
        <v>965</v>
      </c>
      <c r="J49" s="78">
        <f t="shared" si="5"/>
        <v>55.142857142857146</v>
      </c>
      <c r="K49" s="76">
        <v>1</v>
      </c>
      <c r="L49" s="76">
        <v>0</v>
      </c>
      <c r="M49" s="85">
        <f t="shared" si="1"/>
        <v>329.7668571428572</v>
      </c>
      <c r="N49" s="86">
        <v>330</v>
      </c>
      <c r="O49" s="86">
        <v>330</v>
      </c>
      <c r="P49" s="85"/>
    </row>
    <row r="50" spans="1:16" s="46" customFormat="1" ht="42" customHeight="1">
      <c r="A50" s="61" t="s">
        <v>143</v>
      </c>
      <c r="B50" s="62" t="s">
        <v>144</v>
      </c>
      <c r="C50" s="62" t="s">
        <v>145</v>
      </c>
      <c r="D50" s="61" t="s">
        <v>29</v>
      </c>
      <c r="E50" s="74">
        <v>34</v>
      </c>
      <c r="F50" s="75" t="s">
        <v>38</v>
      </c>
      <c r="G50" s="74">
        <v>0.312</v>
      </c>
      <c r="H50" s="76">
        <v>830</v>
      </c>
      <c r="I50" s="76">
        <v>939</v>
      </c>
      <c r="J50" s="78">
        <f t="shared" si="5"/>
        <v>55.23529411764706</v>
      </c>
      <c r="K50" s="76">
        <v>1</v>
      </c>
      <c r="L50" s="76">
        <v>0</v>
      </c>
      <c r="M50" s="85">
        <f t="shared" si="1"/>
        <v>315.19529411764705</v>
      </c>
      <c r="N50" s="86">
        <v>315</v>
      </c>
      <c r="O50" s="86">
        <v>315</v>
      </c>
      <c r="P50" s="85"/>
    </row>
    <row r="51" spans="1:16" s="46" customFormat="1" ht="42" customHeight="1">
      <c r="A51" s="61" t="s">
        <v>146</v>
      </c>
      <c r="B51" s="62" t="s">
        <v>147</v>
      </c>
      <c r="C51" s="5" t="s">
        <v>148</v>
      </c>
      <c r="D51" s="61" t="s">
        <v>29</v>
      </c>
      <c r="E51" s="74">
        <v>52</v>
      </c>
      <c r="F51" s="75" t="s">
        <v>42</v>
      </c>
      <c r="G51" s="74">
        <v>0.312</v>
      </c>
      <c r="H51" s="76">
        <v>1320</v>
      </c>
      <c r="I51" s="76">
        <v>1520</v>
      </c>
      <c r="J51" s="78">
        <f t="shared" si="5"/>
        <v>58.46153846153846</v>
      </c>
      <c r="K51" s="76">
        <v>1</v>
      </c>
      <c r="L51" s="76">
        <v>0</v>
      </c>
      <c r="M51" s="85">
        <f t="shared" si="1"/>
        <v>471.3015384615384</v>
      </c>
      <c r="N51" s="86">
        <v>471</v>
      </c>
      <c r="O51" s="86">
        <v>471</v>
      </c>
      <c r="P51" s="85"/>
    </row>
    <row r="52" spans="1:16" s="46" customFormat="1" ht="42" customHeight="1">
      <c r="A52" s="61" t="s">
        <v>149</v>
      </c>
      <c r="B52" s="62" t="s">
        <v>150</v>
      </c>
      <c r="C52" s="5" t="s">
        <v>151</v>
      </c>
      <c r="D52" s="61" t="s">
        <v>29</v>
      </c>
      <c r="E52" s="74">
        <v>44</v>
      </c>
      <c r="F52" s="75" t="s">
        <v>42</v>
      </c>
      <c r="G52" s="74">
        <v>0.312</v>
      </c>
      <c r="H52" s="76">
        <v>1645</v>
      </c>
      <c r="I52" s="76">
        <v>1565</v>
      </c>
      <c r="J52" s="78">
        <f t="shared" si="5"/>
        <v>71.13636363636364</v>
      </c>
      <c r="K52" s="76">
        <v>1</v>
      </c>
      <c r="L52" s="76">
        <v>0</v>
      </c>
      <c r="M52" s="85">
        <f t="shared" si="1"/>
        <v>585.3763636363636</v>
      </c>
      <c r="N52" s="86">
        <v>585</v>
      </c>
      <c r="O52" s="86">
        <v>585</v>
      </c>
      <c r="P52" s="85"/>
    </row>
    <row r="53" spans="1:16" s="46" customFormat="1" ht="42" customHeight="1">
      <c r="A53" s="61" t="s">
        <v>152</v>
      </c>
      <c r="B53" s="62" t="s">
        <v>153</v>
      </c>
      <c r="C53" s="32" t="s">
        <v>154</v>
      </c>
      <c r="D53" s="61" t="s">
        <v>29</v>
      </c>
      <c r="E53" s="74">
        <v>47</v>
      </c>
      <c r="F53" s="75" t="s">
        <v>42</v>
      </c>
      <c r="G53" s="74">
        <v>0.312</v>
      </c>
      <c r="H53" s="76">
        <v>1889</v>
      </c>
      <c r="I53" s="76">
        <v>2350</v>
      </c>
      <c r="J53" s="78">
        <f t="shared" si="5"/>
        <v>100</v>
      </c>
      <c r="K53" s="76">
        <v>1</v>
      </c>
      <c r="L53" s="76">
        <v>0</v>
      </c>
      <c r="M53" s="85">
        <f t="shared" si="1"/>
        <v>690.368</v>
      </c>
      <c r="N53" s="86">
        <v>690</v>
      </c>
      <c r="O53" s="86">
        <v>690</v>
      </c>
      <c r="P53" s="85"/>
    </row>
    <row r="54" spans="1:16" s="46" customFormat="1" ht="42" customHeight="1">
      <c r="A54" s="64" t="s">
        <v>155</v>
      </c>
      <c r="B54" s="65" t="s">
        <v>156</v>
      </c>
      <c r="C54" s="64" t="s">
        <v>157</v>
      </c>
      <c r="D54" s="66" t="s">
        <v>158</v>
      </c>
      <c r="E54" s="33">
        <v>40</v>
      </c>
      <c r="F54" s="75" t="s">
        <v>38</v>
      </c>
      <c r="G54" s="74">
        <v>0.312</v>
      </c>
      <c r="H54" s="77">
        <v>725</v>
      </c>
      <c r="I54" s="77">
        <v>2590</v>
      </c>
      <c r="J54" s="78">
        <f t="shared" si="5"/>
        <v>129.5</v>
      </c>
      <c r="K54" s="77">
        <v>1</v>
      </c>
      <c r="L54" s="76">
        <v>0</v>
      </c>
      <c r="M54" s="85">
        <f t="shared" si="1"/>
        <v>356.7</v>
      </c>
      <c r="N54" s="87">
        <v>357</v>
      </c>
      <c r="O54" s="87">
        <v>357</v>
      </c>
      <c r="P54" s="85"/>
    </row>
    <row r="55" spans="1:16" s="46" customFormat="1" ht="42" customHeight="1">
      <c r="A55" s="67"/>
      <c r="B55" s="68"/>
      <c r="C55" s="67"/>
      <c r="D55" s="69"/>
      <c r="E55" s="33">
        <v>40</v>
      </c>
      <c r="F55" s="75" t="s">
        <v>38</v>
      </c>
      <c r="G55" s="74">
        <v>0.312</v>
      </c>
      <c r="H55" s="77">
        <v>652</v>
      </c>
      <c r="I55" s="77">
        <v>2590</v>
      </c>
      <c r="J55" s="78">
        <f t="shared" si="5"/>
        <v>129.5</v>
      </c>
      <c r="K55" s="77">
        <v>1</v>
      </c>
      <c r="L55" s="76">
        <v>0</v>
      </c>
      <c r="M55" s="85">
        <f t="shared" si="1"/>
        <v>333.924</v>
      </c>
      <c r="N55" s="87">
        <v>334</v>
      </c>
      <c r="O55" s="87">
        <v>334</v>
      </c>
      <c r="P55" s="85"/>
    </row>
    <row r="56" spans="1:16" s="46" customFormat="1" ht="39.75" customHeight="1">
      <c r="A56" s="64" t="s">
        <v>155</v>
      </c>
      <c r="B56" s="65" t="s">
        <v>156</v>
      </c>
      <c r="C56" s="64" t="s">
        <v>157</v>
      </c>
      <c r="D56" s="66" t="s">
        <v>158</v>
      </c>
      <c r="E56" s="33">
        <v>40</v>
      </c>
      <c r="F56" s="75" t="s">
        <v>42</v>
      </c>
      <c r="G56" s="74">
        <v>0.312</v>
      </c>
      <c r="H56" s="77">
        <v>725</v>
      </c>
      <c r="I56" s="77">
        <v>2590</v>
      </c>
      <c r="J56" s="78">
        <f t="shared" si="5"/>
        <v>129.5</v>
      </c>
      <c r="K56" s="77">
        <v>1</v>
      </c>
      <c r="L56" s="76">
        <v>0</v>
      </c>
      <c r="M56" s="85">
        <f t="shared" si="1"/>
        <v>356.7</v>
      </c>
      <c r="N56" s="87">
        <v>357</v>
      </c>
      <c r="O56" s="87">
        <v>357</v>
      </c>
      <c r="P56" s="85"/>
    </row>
    <row r="57" spans="1:16" s="46" customFormat="1" ht="39.75" customHeight="1">
      <c r="A57" s="67"/>
      <c r="B57" s="68"/>
      <c r="C57" s="67"/>
      <c r="D57" s="69"/>
      <c r="E57" s="33">
        <v>40</v>
      </c>
      <c r="F57" s="75" t="s">
        <v>42</v>
      </c>
      <c r="G57" s="74">
        <v>0.312</v>
      </c>
      <c r="H57" s="77">
        <v>652</v>
      </c>
      <c r="I57" s="77">
        <v>2590</v>
      </c>
      <c r="J57" s="78">
        <f t="shared" si="5"/>
        <v>129.5</v>
      </c>
      <c r="K57" s="77">
        <v>1</v>
      </c>
      <c r="L57" s="76">
        <v>0</v>
      </c>
      <c r="M57" s="85">
        <f t="shared" si="1"/>
        <v>333.924</v>
      </c>
      <c r="N57" s="87">
        <v>334</v>
      </c>
      <c r="O57" s="87">
        <v>334</v>
      </c>
      <c r="P57" s="85"/>
    </row>
    <row r="58" spans="1:16" s="46" customFormat="1" ht="39.75" customHeight="1">
      <c r="A58" s="70" t="s">
        <v>159</v>
      </c>
      <c r="B58" s="71" t="s">
        <v>160</v>
      </c>
      <c r="C58" s="70" t="s">
        <v>161</v>
      </c>
      <c r="D58" s="66" t="s">
        <v>158</v>
      </c>
      <c r="E58" s="74">
        <v>40</v>
      </c>
      <c r="F58" s="75" t="s">
        <v>38</v>
      </c>
      <c r="G58" s="74">
        <v>0.312</v>
      </c>
      <c r="H58" s="76">
        <v>954</v>
      </c>
      <c r="I58" s="76">
        <v>2590</v>
      </c>
      <c r="J58" s="78">
        <f t="shared" si="5"/>
        <v>129.5</v>
      </c>
      <c r="K58" s="76">
        <v>1</v>
      </c>
      <c r="L58" s="76">
        <v>0</v>
      </c>
      <c r="M58" s="85">
        <f t="shared" si="1"/>
        <v>428.148</v>
      </c>
      <c r="N58" s="86">
        <v>428</v>
      </c>
      <c r="O58" s="86">
        <v>428</v>
      </c>
      <c r="P58" s="85"/>
    </row>
    <row r="59" spans="1:16" s="46" customFormat="1" ht="39.75" customHeight="1">
      <c r="A59" s="72"/>
      <c r="B59" s="73"/>
      <c r="C59" s="72"/>
      <c r="D59" s="69"/>
      <c r="E59" s="74">
        <v>40</v>
      </c>
      <c r="F59" s="75" t="s">
        <v>38</v>
      </c>
      <c r="G59" s="74">
        <v>0.312</v>
      </c>
      <c r="H59" s="76">
        <v>652</v>
      </c>
      <c r="I59" s="76">
        <v>2590</v>
      </c>
      <c r="J59" s="78">
        <f t="shared" si="5"/>
        <v>129.5</v>
      </c>
      <c r="K59" s="76">
        <v>1</v>
      </c>
      <c r="L59" s="76">
        <v>0</v>
      </c>
      <c r="M59" s="85">
        <f t="shared" si="1"/>
        <v>333.924</v>
      </c>
      <c r="N59" s="86">
        <v>334</v>
      </c>
      <c r="O59" s="86">
        <v>334</v>
      </c>
      <c r="P59" s="85"/>
    </row>
    <row r="60" spans="1:16" s="46" customFormat="1" ht="39.75" customHeight="1">
      <c r="A60" s="70" t="s">
        <v>159</v>
      </c>
      <c r="B60" s="71" t="s">
        <v>160</v>
      </c>
      <c r="C60" s="70" t="s">
        <v>161</v>
      </c>
      <c r="D60" s="66" t="s">
        <v>158</v>
      </c>
      <c r="E60" s="74">
        <v>40</v>
      </c>
      <c r="F60" s="75" t="s">
        <v>42</v>
      </c>
      <c r="G60" s="74">
        <v>0.312</v>
      </c>
      <c r="H60" s="76">
        <v>954</v>
      </c>
      <c r="I60" s="76">
        <v>2590</v>
      </c>
      <c r="J60" s="78">
        <f t="shared" si="5"/>
        <v>129.5</v>
      </c>
      <c r="K60" s="76">
        <v>1</v>
      </c>
      <c r="L60" s="76">
        <v>0</v>
      </c>
      <c r="M60" s="85">
        <f t="shared" si="1"/>
        <v>428.148</v>
      </c>
      <c r="N60" s="86">
        <v>428</v>
      </c>
      <c r="O60" s="86">
        <v>428</v>
      </c>
      <c r="P60" s="85"/>
    </row>
    <row r="61" spans="1:16" s="46" customFormat="1" ht="39.75" customHeight="1">
      <c r="A61" s="72"/>
      <c r="B61" s="73"/>
      <c r="C61" s="72"/>
      <c r="D61" s="69"/>
      <c r="E61" s="74">
        <v>40</v>
      </c>
      <c r="F61" s="75" t="s">
        <v>42</v>
      </c>
      <c r="G61" s="74">
        <v>0.312</v>
      </c>
      <c r="H61" s="76">
        <v>652</v>
      </c>
      <c r="I61" s="76">
        <v>2590</v>
      </c>
      <c r="J61" s="78">
        <f t="shared" si="5"/>
        <v>129.5</v>
      </c>
      <c r="K61" s="76">
        <v>1</v>
      </c>
      <c r="L61" s="76">
        <v>0</v>
      </c>
      <c r="M61" s="85">
        <f t="shared" si="1"/>
        <v>333.924</v>
      </c>
      <c r="N61" s="86">
        <v>334</v>
      </c>
      <c r="O61" s="86">
        <v>334</v>
      </c>
      <c r="P61" s="85"/>
    </row>
    <row r="62" spans="1:16" s="46" customFormat="1" ht="39.75" customHeight="1">
      <c r="A62" s="70" t="s">
        <v>159</v>
      </c>
      <c r="B62" s="71" t="s">
        <v>162</v>
      </c>
      <c r="C62" s="70" t="s">
        <v>163</v>
      </c>
      <c r="D62" s="66" t="s">
        <v>158</v>
      </c>
      <c r="E62" s="74">
        <v>40</v>
      </c>
      <c r="F62" s="75" t="s">
        <v>38</v>
      </c>
      <c r="G62" s="74">
        <v>0.312</v>
      </c>
      <c r="H62" s="76">
        <v>882</v>
      </c>
      <c r="I62" s="76">
        <v>2590</v>
      </c>
      <c r="J62" s="78">
        <f t="shared" si="5"/>
        <v>129.5</v>
      </c>
      <c r="K62" s="76">
        <v>1</v>
      </c>
      <c r="L62" s="76">
        <v>0</v>
      </c>
      <c r="M62" s="85">
        <f t="shared" si="1"/>
        <v>405.684</v>
      </c>
      <c r="N62" s="86">
        <v>406</v>
      </c>
      <c r="O62" s="86">
        <v>406</v>
      </c>
      <c r="P62" s="85"/>
    </row>
    <row r="63" spans="1:16" s="46" customFormat="1" ht="39.75" customHeight="1">
      <c r="A63" s="72"/>
      <c r="B63" s="73"/>
      <c r="C63" s="72"/>
      <c r="D63" s="69"/>
      <c r="E63" s="74">
        <v>40</v>
      </c>
      <c r="F63" s="75" t="s">
        <v>38</v>
      </c>
      <c r="G63" s="74">
        <v>0.312</v>
      </c>
      <c r="H63" s="76">
        <v>652</v>
      </c>
      <c r="I63" s="76">
        <v>2590</v>
      </c>
      <c r="J63" s="78">
        <f t="shared" si="5"/>
        <v>129.5</v>
      </c>
      <c r="K63" s="76">
        <v>1</v>
      </c>
      <c r="L63" s="76">
        <v>0</v>
      </c>
      <c r="M63" s="85">
        <f t="shared" si="1"/>
        <v>333.924</v>
      </c>
      <c r="N63" s="86">
        <v>334</v>
      </c>
      <c r="O63" s="86">
        <v>334</v>
      </c>
      <c r="P63" s="85"/>
    </row>
    <row r="64" spans="1:16" s="46" customFormat="1" ht="39.75" customHeight="1">
      <c r="A64" s="70" t="s">
        <v>159</v>
      </c>
      <c r="B64" s="71" t="s">
        <v>162</v>
      </c>
      <c r="C64" s="70" t="s">
        <v>163</v>
      </c>
      <c r="D64" s="66" t="s">
        <v>158</v>
      </c>
      <c r="E64" s="74">
        <v>40</v>
      </c>
      <c r="F64" s="75" t="s">
        <v>42</v>
      </c>
      <c r="G64" s="74">
        <v>0.312</v>
      </c>
      <c r="H64" s="76">
        <v>882</v>
      </c>
      <c r="I64" s="76">
        <v>2590</v>
      </c>
      <c r="J64" s="78">
        <f t="shared" si="5"/>
        <v>129.5</v>
      </c>
      <c r="K64" s="76">
        <v>1</v>
      </c>
      <c r="L64" s="76">
        <v>0</v>
      </c>
      <c r="M64" s="85">
        <f t="shared" si="1"/>
        <v>405.684</v>
      </c>
      <c r="N64" s="86">
        <v>406</v>
      </c>
      <c r="O64" s="86">
        <v>406</v>
      </c>
      <c r="P64" s="85"/>
    </row>
    <row r="65" spans="1:16" s="46" customFormat="1" ht="39.75" customHeight="1">
      <c r="A65" s="72"/>
      <c r="B65" s="73"/>
      <c r="C65" s="72"/>
      <c r="D65" s="69"/>
      <c r="E65" s="74">
        <v>40</v>
      </c>
      <c r="F65" s="75" t="s">
        <v>42</v>
      </c>
      <c r="G65" s="74">
        <v>0.312</v>
      </c>
      <c r="H65" s="76">
        <v>652</v>
      </c>
      <c r="I65" s="76">
        <v>2590</v>
      </c>
      <c r="J65" s="78">
        <f t="shared" si="5"/>
        <v>129.5</v>
      </c>
      <c r="K65" s="76">
        <v>1</v>
      </c>
      <c r="L65" s="76">
        <v>0</v>
      </c>
      <c r="M65" s="85">
        <f t="shared" si="1"/>
        <v>333.924</v>
      </c>
      <c r="N65" s="86">
        <v>334</v>
      </c>
      <c r="O65" s="86">
        <v>334</v>
      </c>
      <c r="P65" s="85"/>
    </row>
    <row r="66" spans="1:16" s="46" customFormat="1" ht="39.75" customHeight="1">
      <c r="A66" s="61" t="s">
        <v>164</v>
      </c>
      <c r="B66" s="62" t="s">
        <v>165</v>
      </c>
      <c r="C66" s="5" t="s">
        <v>166</v>
      </c>
      <c r="D66" s="88" t="s">
        <v>158</v>
      </c>
      <c r="E66" s="74">
        <v>55</v>
      </c>
      <c r="F66" s="75" t="s">
        <v>42</v>
      </c>
      <c r="G66" s="74">
        <v>0.312</v>
      </c>
      <c r="H66" s="76">
        <v>511</v>
      </c>
      <c r="I66" s="76">
        <v>312</v>
      </c>
      <c r="J66" s="78">
        <f t="shared" si="5"/>
        <v>11.345454545454546</v>
      </c>
      <c r="K66" s="76">
        <v>1</v>
      </c>
      <c r="L66" s="76">
        <v>0</v>
      </c>
      <c r="M66" s="85">
        <f t="shared" si="1"/>
        <v>171.77745454545453</v>
      </c>
      <c r="N66" s="86">
        <v>172</v>
      </c>
      <c r="O66" s="86">
        <v>172</v>
      </c>
      <c r="P66" s="85"/>
    </row>
    <row r="67" spans="1:16" s="46" customFormat="1" ht="39.75" customHeight="1">
      <c r="A67" s="61" t="s">
        <v>167</v>
      </c>
      <c r="B67" s="62" t="s">
        <v>82</v>
      </c>
      <c r="C67" s="32" t="s">
        <v>83</v>
      </c>
      <c r="D67" s="88" t="s">
        <v>158</v>
      </c>
      <c r="E67" s="74">
        <v>47</v>
      </c>
      <c r="F67" s="75" t="s">
        <v>30</v>
      </c>
      <c r="G67" s="74">
        <v>0.364</v>
      </c>
      <c r="H67" s="76">
        <v>259</v>
      </c>
      <c r="I67" s="76">
        <v>260</v>
      </c>
      <c r="J67" s="78">
        <f aca="true" t="shared" si="6" ref="J67:J70">I67/(E67*0.45)</f>
        <v>12.293144208037823</v>
      </c>
      <c r="K67" s="76">
        <v>1</v>
      </c>
      <c r="L67" s="76">
        <v>0</v>
      </c>
      <c r="M67" s="85">
        <f t="shared" si="1"/>
        <v>107.56914420803781</v>
      </c>
      <c r="N67" s="86">
        <v>108</v>
      </c>
      <c r="O67" s="86">
        <v>108</v>
      </c>
      <c r="P67" s="85"/>
    </row>
    <row r="68" spans="1:16" s="46" customFormat="1" ht="39.75" customHeight="1">
      <c r="A68" s="61" t="s">
        <v>167</v>
      </c>
      <c r="B68" s="62" t="s">
        <v>49</v>
      </c>
      <c r="C68" s="32" t="s">
        <v>50</v>
      </c>
      <c r="D68" s="88" t="s">
        <v>158</v>
      </c>
      <c r="E68" s="74">
        <v>48</v>
      </c>
      <c r="F68" s="75" t="s">
        <v>30</v>
      </c>
      <c r="G68" s="74">
        <v>0.364</v>
      </c>
      <c r="H68" s="76">
        <v>407</v>
      </c>
      <c r="I68" s="76">
        <v>222</v>
      </c>
      <c r="J68" s="78">
        <f t="shared" si="6"/>
        <v>10.277777777777777</v>
      </c>
      <c r="K68" s="76">
        <v>1</v>
      </c>
      <c r="L68" s="76">
        <v>0</v>
      </c>
      <c r="M68" s="85">
        <f t="shared" si="1"/>
        <v>159.42577777777777</v>
      </c>
      <c r="N68" s="86">
        <v>159</v>
      </c>
      <c r="O68" s="86">
        <v>159</v>
      </c>
      <c r="P68" s="85"/>
    </row>
    <row r="69" spans="1:16" s="46" customFormat="1" ht="39.75" customHeight="1">
      <c r="A69" s="61" t="s">
        <v>167</v>
      </c>
      <c r="B69" s="62" t="s">
        <v>78</v>
      </c>
      <c r="C69" s="32" t="s">
        <v>79</v>
      </c>
      <c r="D69" s="88" t="s">
        <v>158</v>
      </c>
      <c r="E69" s="74">
        <v>51</v>
      </c>
      <c r="F69" s="75" t="s">
        <v>30</v>
      </c>
      <c r="G69" s="74">
        <v>0.364</v>
      </c>
      <c r="H69" s="76">
        <v>532</v>
      </c>
      <c r="I69" s="76">
        <v>348</v>
      </c>
      <c r="J69" s="78">
        <f t="shared" si="6"/>
        <v>15.163398692810459</v>
      </c>
      <c r="K69" s="76">
        <v>1</v>
      </c>
      <c r="L69" s="76">
        <v>0</v>
      </c>
      <c r="M69" s="85">
        <f t="shared" si="1"/>
        <v>209.81139869281046</v>
      </c>
      <c r="N69" s="86">
        <v>210</v>
      </c>
      <c r="O69" s="86">
        <v>210</v>
      </c>
      <c r="P69" s="85"/>
    </row>
    <row r="70" spans="1:16" s="46" customFormat="1" ht="39.75" customHeight="1">
      <c r="A70" s="61" t="s">
        <v>167</v>
      </c>
      <c r="B70" s="62" t="s">
        <v>78</v>
      </c>
      <c r="C70" s="32" t="s">
        <v>79</v>
      </c>
      <c r="D70" s="88" t="s">
        <v>158</v>
      </c>
      <c r="E70" s="74">
        <v>33</v>
      </c>
      <c r="F70" s="75" t="s">
        <v>32</v>
      </c>
      <c r="G70" s="74">
        <v>0.364</v>
      </c>
      <c r="H70" s="76">
        <v>532</v>
      </c>
      <c r="I70" s="76">
        <v>348</v>
      </c>
      <c r="J70" s="78">
        <f t="shared" si="6"/>
        <v>23.434343434343436</v>
      </c>
      <c r="K70" s="76">
        <v>1</v>
      </c>
      <c r="L70" s="76">
        <v>0</v>
      </c>
      <c r="M70" s="85">
        <f t="shared" si="1"/>
        <v>218.08234343434344</v>
      </c>
      <c r="N70" s="86">
        <v>218</v>
      </c>
      <c r="O70" s="86">
        <v>218</v>
      </c>
      <c r="P70" s="85"/>
    </row>
    <row r="71" spans="1:16" s="46" customFormat="1" ht="39.75" customHeight="1">
      <c r="A71" s="61" t="s">
        <v>167</v>
      </c>
      <c r="B71" s="62" t="s">
        <v>124</v>
      </c>
      <c r="C71" s="32" t="s">
        <v>125</v>
      </c>
      <c r="D71" s="88" t="s">
        <v>158</v>
      </c>
      <c r="E71" s="74">
        <v>36</v>
      </c>
      <c r="F71" s="75" t="s">
        <v>32</v>
      </c>
      <c r="G71" s="74">
        <v>0.364</v>
      </c>
      <c r="H71" s="76">
        <v>668</v>
      </c>
      <c r="I71" s="76">
        <v>570</v>
      </c>
      <c r="J71" s="78">
        <f aca="true" t="shared" si="7" ref="J71:J134">I71/(E71*0.45)</f>
        <v>35.18518518518518</v>
      </c>
      <c r="K71" s="76">
        <v>1</v>
      </c>
      <c r="L71" s="76">
        <v>0</v>
      </c>
      <c r="M71" s="85">
        <f t="shared" si="1"/>
        <v>279.33718518518515</v>
      </c>
      <c r="N71" s="86">
        <v>279</v>
      </c>
      <c r="O71" s="86">
        <v>279</v>
      </c>
      <c r="P71" s="85"/>
    </row>
    <row r="72" spans="1:16" s="46" customFormat="1" ht="39.75" customHeight="1">
      <c r="A72" s="61" t="s">
        <v>167</v>
      </c>
      <c r="B72" s="62" t="s">
        <v>124</v>
      </c>
      <c r="C72" s="32" t="s">
        <v>125</v>
      </c>
      <c r="D72" s="88" t="s">
        <v>158</v>
      </c>
      <c r="E72" s="74">
        <v>45</v>
      </c>
      <c r="F72" s="75" t="s">
        <v>30</v>
      </c>
      <c r="G72" s="74">
        <v>0.364</v>
      </c>
      <c r="H72" s="76">
        <v>668</v>
      </c>
      <c r="I72" s="76">
        <v>570</v>
      </c>
      <c r="J72" s="78">
        <f t="shared" si="7"/>
        <v>28.14814814814815</v>
      </c>
      <c r="K72" s="76">
        <v>1</v>
      </c>
      <c r="L72" s="76">
        <v>0</v>
      </c>
      <c r="M72" s="85">
        <f aca="true" t="shared" si="8" ref="M72:M135">H72*G72+J72+K72+L72</f>
        <v>272.30014814814814</v>
      </c>
      <c r="N72" s="86">
        <v>272</v>
      </c>
      <c r="O72" s="86">
        <v>272</v>
      </c>
      <c r="P72" s="85"/>
    </row>
    <row r="73" spans="1:16" s="46" customFormat="1" ht="39.75" customHeight="1">
      <c r="A73" s="61" t="s">
        <v>167</v>
      </c>
      <c r="B73" s="62" t="s">
        <v>168</v>
      </c>
      <c r="C73" s="62" t="s">
        <v>169</v>
      </c>
      <c r="D73" s="88" t="s">
        <v>158</v>
      </c>
      <c r="E73" s="74">
        <v>51</v>
      </c>
      <c r="F73" s="75" t="s">
        <v>30</v>
      </c>
      <c r="G73" s="74">
        <v>0.364</v>
      </c>
      <c r="H73" s="76">
        <v>279</v>
      </c>
      <c r="I73" s="76">
        <v>275</v>
      </c>
      <c r="J73" s="78">
        <f t="shared" si="7"/>
        <v>11.982570806100219</v>
      </c>
      <c r="K73" s="76">
        <v>1</v>
      </c>
      <c r="L73" s="76">
        <v>0</v>
      </c>
      <c r="M73" s="85">
        <f t="shared" si="8"/>
        <v>114.53857080610021</v>
      </c>
      <c r="N73" s="86">
        <v>115</v>
      </c>
      <c r="O73" s="86">
        <v>115</v>
      </c>
      <c r="P73" s="85"/>
    </row>
    <row r="74" spans="1:16" s="47" customFormat="1" ht="39.75" customHeight="1">
      <c r="A74" s="61" t="s">
        <v>167</v>
      </c>
      <c r="B74" s="62" t="s">
        <v>52</v>
      </c>
      <c r="C74" s="62" t="s">
        <v>53</v>
      </c>
      <c r="D74" s="88" t="s">
        <v>158</v>
      </c>
      <c r="E74" s="74">
        <v>46</v>
      </c>
      <c r="F74" s="75" t="s">
        <v>30</v>
      </c>
      <c r="G74" s="74">
        <v>0.364</v>
      </c>
      <c r="H74" s="76">
        <v>329</v>
      </c>
      <c r="I74" s="76">
        <v>204</v>
      </c>
      <c r="J74" s="78">
        <f t="shared" si="7"/>
        <v>9.855072463768117</v>
      </c>
      <c r="K74" s="76">
        <v>1</v>
      </c>
      <c r="L74" s="76">
        <v>0</v>
      </c>
      <c r="M74" s="85">
        <f t="shared" si="8"/>
        <v>130.61107246376812</v>
      </c>
      <c r="N74" s="86">
        <v>131</v>
      </c>
      <c r="O74" s="86">
        <v>131</v>
      </c>
      <c r="P74" s="85"/>
    </row>
    <row r="75" spans="1:16" s="46" customFormat="1" ht="39.75" customHeight="1">
      <c r="A75" s="61" t="s">
        <v>167</v>
      </c>
      <c r="B75" s="62" t="s">
        <v>85</v>
      </c>
      <c r="C75" s="32" t="s">
        <v>86</v>
      </c>
      <c r="D75" s="88" t="s">
        <v>158</v>
      </c>
      <c r="E75" s="74">
        <v>35</v>
      </c>
      <c r="F75" s="75" t="s">
        <v>32</v>
      </c>
      <c r="G75" s="74">
        <v>0.364</v>
      </c>
      <c r="H75" s="76">
        <v>1045</v>
      </c>
      <c r="I75" s="76">
        <v>1269</v>
      </c>
      <c r="J75" s="78">
        <f t="shared" si="7"/>
        <v>80.57142857142857</v>
      </c>
      <c r="K75" s="76">
        <v>1</v>
      </c>
      <c r="L75" s="76">
        <v>0</v>
      </c>
      <c r="M75" s="85">
        <f t="shared" si="8"/>
        <v>461.95142857142855</v>
      </c>
      <c r="N75" s="86">
        <v>462</v>
      </c>
      <c r="O75" s="86">
        <v>462</v>
      </c>
      <c r="P75" s="85"/>
    </row>
    <row r="76" spans="1:16" s="46" customFormat="1" ht="39.75" customHeight="1">
      <c r="A76" s="61" t="s">
        <v>167</v>
      </c>
      <c r="B76" s="62" t="s">
        <v>170</v>
      </c>
      <c r="C76" s="62" t="s">
        <v>171</v>
      </c>
      <c r="D76" s="88" t="s">
        <v>158</v>
      </c>
      <c r="E76" s="74">
        <v>45</v>
      </c>
      <c r="F76" s="75" t="s">
        <v>30</v>
      </c>
      <c r="G76" s="74">
        <v>0.364</v>
      </c>
      <c r="H76" s="76">
        <v>329</v>
      </c>
      <c r="I76" s="76">
        <v>285</v>
      </c>
      <c r="J76" s="78">
        <f t="shared" si="7"/>
        <v>14.074074074074074</v>
      </c>
      <c r="K76" s="76">
        <v>1</v>
      </c>
      <c r="L76" s="76">
        <v>0</v>
      </c>
      <c r="M76" s="85">
        <f t="shared" si="8"/>
        <v>134.83007407407408</v>
      </c>
      <c r="N76" s="86">
        <v>135</v>
      </c>
      <c r="O76" s="86">
        <v>135</v>
      </c>
      <c r="P76" s="85"/>
    </row>
    <row r="77" spans="1:16" s="46" customFormat="1" ht="39.75" customHeight="1">
      <c r="A77" s="61" t="s">
        <v>167</v>
      </c>
      <c r="B77" s="62" t="s">
        <v>172</v>
      </c>
      <c r="C77" s="62" t="s">
        <v>173</v>
      </c>
      <c r="D77" s="88" t="s">
        <v>158</v>
      </c>
      <c r="E77" s="74">
        <v>45</v>
      </c>
      <c r="F77" s="75" t="s">
        <v>30</v>
      </c>
      <c r="G77" s="74">
        <v>0.364</v>
      </c>
      <c r="H77" s="76">
        <v>1252</v>
      </c>
      <c r="I77" s="76">
        <v>1067</v>
      </c>
      <c r="J77" s="78">
        <f t="shared" si="7"/>
        <v>52.69135802469136</v>
      </c>
      <c r="K77" s="76">
        <v>1</v>
      </c>
      <c r="L77" s="76">
        <v>0</v>
      </c>
      <c r="M77" s="85">
        <f t="shared" si="8"/>
        <v>509.41935802469135</v>
      </c>
      <c r="N77" s="86">
        <v>509</v>
      </c>
      <c r="O77" s="86">
        <v>509</v>
      </c>
      <c r="P77" s="85"/>
    </row>
    <row r="78" spans="1:16" s="46" customFormat="1" ht="39.75" customHeight="1">
      <c r="A78" s="61" t="s">
        <v>167</v>
      </c>
      <c r="B78" s="62" t="s">
        <v>46</v>
      </c>
      <c r="C78" s="32" t="s">
        <v>47</v>
      </c>
      <c r="D78" s="88" t="s">
        <v>158</v>
      </c>
      <c r="E78" s="74">
        <v>45</v>
      </c>
      <c r="F78" s="75" t="s">
        <v>32</v>
      </c>
      <c r="G78" s="74">
        <v>0.364</v>
      </c>
      <c r="H78" s="76">
        <v>464</v>
      </c>
      <c r="I78" s="76">
        <v>272</v>
      </c>
      <c r="J78" s="78">
        <f t="shared" si="7"/>
        <v>13.432098765432098</v>
      </c>
      <c r="K78" s="76">
        <v>1</v>
      </c>
      <c r="L78" s="76">
        <v>0</v>
      </c>
      <c r="M78" s="85">
        <f t="shared" si="8"/>
        <v>183.3280987654321</v>
      </c>
      <c r="N78" s="86">
        <v>183</v>
      </c>
      <c r="O78" s="86">
        <v>183</v>
      </c>
      <c r="P78" s="85"/>
    </row>
    <row r="79" spans="1:16" s="46" customFormat="1" ht="39.75" customHeight="1">
      <c r="A79" s="61" t="s">
        <v>167</v>
      </c>
      <c r="B79" s="62" t="s">
        <v>46</v>
      </c>
      <c r="C79" s="32" t="s">
        <v>47</v>
      </c>
      <c r="D79" s="88" t="s">
        <v>158</v>
      </c>
      <c r="E79" s="74">
        <v>49</v>
      </c>
      <c r="F79" s="75" t="s">
        <v>30</v>
      </c>
      <c r="G79" s="74">
        <v>0.364</v>
      </c>
      <c r="H79" s="76">
        <v>464</v>
      </c>
      <c r="I79" s="76">
        <v>272</v>
      </c>
      <c r="J79" s="78">
        <f t="shared" si="7"/>
        <v>12.335600907029479</v>
      </c>
      <c r="K79" s="76">
        <v>1</v>
      </c>
      <c r="L79" s="76">
        <v>0</v>
      </c>
      <c r="M79" s="85">
        <f t="shared" si="8"/>
        <v>182.23160090702947</v>
      </c>
      <c r="N79" s="86">
        <v>182</v>
      </c>
      <c r="O79" s="86">
        <v>182</v>
      </c>
      <c r="P79" s="85"/>
    </row>
    <row r="80" spans="1:16" s="46" customFormat="1" ht="39.75" customHeight="1">
      <c r="A80" s="61" t="s">
        <v>167</v>
      </c>
      <c r="B80" s="62" t="s">
        <v>61</v>
      </c>
      <c r="C80" s="32" t="s">
        <v>62</v>
      </c>
      <c r="D80" s="88" t="s">
        <v>158</v>
      </c>
      <c r="E80" s="74">
        <v>42</v>
      </c>
      <c r="F80" s="75" t="s">
        <v>32</v>
      </c>
      <c r="G80" s="74">
        <v>0.364</v>
      </c>
      <c r="H80" s="76">
        <v>510</v>
      </c>
      <c r="I80" s="76">
        <v>321</v>
      </c>
      <c r="J80" s="78">
        <f t="shared" si="7"/>
        <v>16.98412698412698</v>
      </c>
      <c r="K80" s="76">
        <v>1</v>
      </c>
      <c r="L80" s="76">
        <v>0</v>
      </c>
      <c r="M80" s="85">
        <f t="shared" si="8"/>
        <v>203.62412698412697</v>
      </c>
      <c r="N80" s="86">
        <v>204</v>
      </c>
      <c r="O80" s="86">
        <v>204</v>
      </c>
      <c r="P80" s="85"/>
    </row>
    <row r="81" spans="1:16" s="46" customFormat="1" ht="39.75" customHeight="1">
      <c r="A81" s="61" t="s">
        <v>167</v>
      </c>
      <c r="B81" s="62" t="s">
        <v>61</v>
      </c>
      <c r="C81" s="32" t="s">
        <v>62</v>
      </c>
      <c r="D81" s="88" t="s">
        <v>158</v>
      </c>
      <c r="E81" s="74">
        <v>45</v>
      </c>
      <c r="F81" s="75" t="s">
        <v>30</v>
      </c>
      <c r="G81" s="74">
        <v>0.364</v>
      </c>
      <c r="H81" s="76">
        <v>510</v>
      </c>
      <c r="I81" s="76">
        <v>321</v>
      </c>
      <c r="J81" s="78">
        <f t="shared" si="7"/>
        <v>15.851851851851851</v>
      </c>
      <c r="K81" s="76">
        <v>1</v>
      </c>
      <c r="L81" s="76">
        <v>0</v>
      </c>
      <c r="M81" s="85">
        <f t="shared" si="8"/>
        <v>202.49185185185183</v>
      </c>
      <c r="N81" s="86">
        <v>202</v>
      </c>
      <c r="O81" s="86">
        <v>202</v>
      </c>
      <c r="P81" s="85"/>
    </row>
    <row r="82" spans="1:16" s="46" customFormat="1" ht="39.75" customHeight="1">
      <c r="A82" s="61" t="s">
        <v>167</v>
      </c>
      <c r="B82" s="62" t="s">
        <v>88</v>
      </c>
      <c r="C82" s="32" t="s">
        <v>89</v>
      </c>
      <c r="D82" s="88" t="s">
        <v>158</v>
      </c>
      <c r="E82" s="74">
        <v>49</v>
      </c>
      <c r="F82" s="75" t="s">
        <v>30</v>
      </c>
      <c r="G82" s="74">
        <v>0.364</v>
      </c>
      <c r="H82" s="76">
        <v>610</v>
      </c>
      <c r="I82" s="76">
        <v>351</v>
      </c>
      <c r="J82" s="78">
        <f t="shared" si="7"/>
        <v>15.918367346938775</v>
      </c>
      <c r="K82" s="76">
        <v>1</v>
      </c>
      <c r="L82" s="76">
        <v>0</v>
      </c>
      <c r="M82" s="85">
        <f t="shared" si="8"/>
        <v>238.95836734693876</v>
      </c>
      <c r="N82" s="86">
        <v>239</v>
      </c>
      <c r="O82" s="86">
        <v>239</v>
      </c>
      <c r="P82" s="85"/>
    </row>
    <row r="83" spans="1:16" s="46" customFormat="1" ht="39.75" customHeight="1">
      <c r="A83" s="61" t="s">
        <v>167</v>
      </c>
      <c r="B83" s="62" t="s">
        <v>67</v>
      </c>
      <c r="C83" s="32" t="s">
        <v>68</v>
      </c>
      <c r="D83" s="88" t="s">
        <v>158</v>
      </c>
      <c r="E83" s="74">
        <v>55</v>
      </c>
      <c r="F83" s="75" t="s">
        <v>30</v>
      </c>
      <c r="G83" s="74">
        <v>0.364</v>
      </c>
      <c r="H83" s="76">
        <v>684</v>
      </c>
      <c r="I83" s="76">
        <v>425</v>
      </c>
      <c r="J83" s="78">
        <f t="shared" si="7"/>
        <v>17.171717171717173</v>
      </c>
      <c r="K83" s="76">
        <v>1</v>
      </c>
      <c r="L83" s="76">
        <v>0</v>
      </c>
      <c r="M83" s="85">
        <f t="shared" si="8"/>
        <v>267.14771717171715</v>
      </c>
      <c r="N83" s="86">
        <v>267</v>
      </c>
      <c r="O83" s="86">
        <v>267</v>
      </c>
      <c r="P83" s="85"/>
    </row>
    <row r="84" spans="1:16" s="46" customFormat="1" ht="39.75" customHeight="1">
      <c r="A84" s="61" t="s">
        <v>167</v>
      </c>
      <c r="B84" s="62" t="s">
        <v>94</v>
      </c>
      <c r="C84" s="32" t="s">
        <v>95</v>
      </c>
      <c r="D84" s="88" t="s">
        <v>158</v>
      </c>
      <c r="E84" s="74">
        <v>47</v>
      </c>
      <c r="F84" s="75" t="s">
        <v>30</v>
      </c>
      <c r="G84" s="74">
        <v>0.364</v>
      </c>
      <c r="H84" s="76">
        <v>753</v>
      </c>
      <c r="I84" s="76">
        <v>900</v>
      </c>
      <c r="J84" s="78">
        <f t="shared" si="7"/>
        <v>42.5531914893617</v>
      </c>
      <c r="K84" s="76">
        <v>1</v>
      </c>
      <c r="L84" s="76">
        <v>0</v>
      </c>
      <c r="M84" s="85">
        <f t="shared" si="8"/>
        <v>317.6451914893617</v>
      </c>
      <c r="N84" s="86">
        <v>318</v>
      </c>
      <c r="O84" s="86">
        <v>318</v>
      </c>
      <c r="P84" s="85"/>
    </row>
    <row r="85" spans="1:16" s="46" customFormat="1" ht="39.75" customHeight="1">
      <c r="A85" s="61" t="s">
        <v>167</v>
      </c>
      <c r="B85" s="62" t="s">
        <v>64</v>
      </c>
      <c r="C85" s="32" t="s">
        <v>65</v>
      </c>
      <c r="D85" s="88" t="s">
        <v>158</v>
      </c>
      <c r="E85" s="74">
        <v>42</v>
      </c>
      <c r="F85" s="75" t="s">
        <v>32</v>
      </c>
      <c r="G85" s="74">
        <v>0.364</v>
      </c>
      <c r="H85" s="76">
        <v>601</v>
      </c>
      <c r="I85" s="76">
        <v>308</v>
      </c>
      <c r="J85" s="78">
        <f t="shared" si="7"/>
        <v>16.296296296296294</v>
      </c>
      <c r="K85" s="76">
        <v>1</v>
      </c>
      <c r="L85" s="76">
        <v>0</v>
      </c>
      <c r="M85" s="85">
        <f t="shared" si="8"/>
        <v>236.0602962962963</v>
      </c>
      <c r="N85" s="86">
        <v>236</v>
      </c>
      <c r="O85" s="86">
        <v>236</v>
      </c>
      <c r="P85" s="85"/>
    </row>
    <row r="86" spans="1:16" s="46" customFormat="1" ht="39.75" customHeight="1">
      <c r="A86" s="61" t="s">
        <v>167</v>
      </c>
      <c r="B86" s="62" t="s">
        <v>64</v>
      </c>
      <c r="C86" s="32" t="s">
        <v>65</v>
      </c>
      <c r="D86" s="88" t="s">
        <v>158</v>
      </c>
      <c r="E86" s="74">
        <v>45</v>
      </c>
      <c r="F86" s="75" t="s">
        <v>30</v>
      </c>
      <c r="G86" s="74">
        <v>0.364</v>
      </c>
      <c r="H86" s="76">
        <v>601</v>
      </c>
      <c r="I86" s="76">
        <v>308</v>
      </c>
      <c r="J86" s="78">
        <f t="shared" si="7"/>
        <v>15.209876543209877</v>
      </c>
      <c r="K86" s="76">
        <v>1</v>
      </c>
      <c r="L86" s="76">
        <v>0</v>
      </c>
      <c r="M86" s="85">
        <f t="shared" si="8"/>
        <v>234.97387654320985</v>
      </c>
      <c r="N86" s="86">
        <v>235</v>
      </c>
      <c r="O86" s="86">
        <v>235</v>
      </c>
      <c r="P86" s="85"/>
    </row>
    <row r="87" spans="1:16" s="46" customFormat="1" ht="39.75" customHeight="1">
      <c r="A87" s="61" t="s">
        <v>167</v>
      </c>
      <c r="B87" s="62" t="s">
        <v>174</v>
      </c>
      <c r="C87" s="62" t="s">
        <v>175</v>
      </c>
      <c r="D87" s="88" t="s">
        <v>158</v>
      </c>
      <c r="E87" s="74">
        <v>45</v>
      </c>
      <c r="F87" s="75" t="s">
        <v>30</v>
      </c>
      <c r="G87" s="74">
        <v>0.364</v>
      </c>
      <c r="H87" s="76">
        <v>505</v>
      </c>
      <c r="I87" s="76">
        <v>603</v>
      </c>
      <c r="J87" s="78">
        <f t="shared" si="7"/>
        <v>29.77777777777778</v>
      </c>
      <c r="K87" s="76">
        <v>1</v>
      </c>
      <c r="L87" s="76">
        <v>0</v>
      </c>
      <c r="M87" s="85">
        <f t="shared" si="8"/>
        <v>214.59777777777776</v>
      </c>
      <c r="N87" s="86">
        <v>215</v>
      </c>
      <c r="O87" s="86">
        <v>215</v>
      </c>
      <c r="P87" s="85"/>
    </row>
    <row r="88" spans="1:16" s="46" customFormat="1" ht="39.75" customHeight="1">
      <c r="A88" s="61" t="s">
        <v>167</v>
      </c>
      <c r="B88" s="62" t="s">
        <v>115</v>
      </c>
      <c r="C88" s="32" t="s">
        <v>116</v>
      </c>
      <c r="D88" s="88" t="s">
        <v>158</v>
      </c>
      <c r="E88" s="74">
        <v>36</v>
      </c>
      <c r="F88" s="75" t="s">
        <v>32</v>
      </c>
      <c r="G88" s="74">
        <v>0.364</v>
      </c>
      <c r="H88" s="76">
        <v>510</v>
      </c>
      <c r="I88" s="76">
        <v>610</v>
      </c>
      <c r="J88" s="78">
        <f t="shared" si="7"/>
        <v>37.65432098765432</v>
      </c>
      <c r="K88" s="76">
        <v>1</v>
      </c>
      <c r="L88" s="76">
        <v>0</v>
      </c>
      <c r="M88" s="85">
        <f t="shared" si="8"/>
        <v>224.29432098765432</v>
      </c>
      <c r="N88" s="86">
        <v>224</v>
      </c>
      <c r="O88" s="86">
        <v>224</v>
      </c>
      <c r="P88" s="85"/>
    </row>
    <row r="89" spans="1:16" s="46" customFormat="1" ht="39.75" customHeight="1">
      <c r="A89" s="61" t="s">
        <v>167</v>
      </c>
      <c r="B89" s="62" t="s">
        <v>115</v>
      </c>
      <c r="C89" s="32" t="s">
        <v>116</v>
      </c>
      <c r="D89" s="88" t="s">
        <v>158</v>
      </c>
      <c r="E89" s="74">
        <v>45</v>
      </c>
      <c r="F89" s="75" t="s">
        <v>30</v>
      </c>
      <c r="G89" s="74">
        <v>0.364</v>
      </c>
      <c r="H89" s="76">
        <v>510</v>
      </c>
      <c r="I89" s="76">
        <v>610</v>
      </c>
      <c r="J89" s="78">
        <f t="shared" si="7"/>
        <v>30.123456790123456</v>
      </c>
      <c r="K89" s="76">
        <v>1</v>
      </c>
      <c r="L89" s="76">
        <v>0</v>
      </c>
      <c r="M89" s="85">
        <f t="shared" si="8"/>
        <v>216.76345679012343</v>
      </c>
      <c r="N89" s="86">
        <v>217</v>
      </c>
      <c r="O89" s="86">
        <v>217</v>
      </c>
      <c r="P89" s="85"/>
    </row>
    <row r="90" spans="1:16" s="46" customFormat="1" ht="39.75" customHeight="1">
      <c r="A90" s="61" t="s">
        <v>167</v>
      </c>
      <c r="B90" s="62" t="s">
        <v>176</v>
      </c>
      <c r="C90" s="62" t="s">
        <v>177</v>
      </c>
      <c r="D90" s="88" t="s">
        <v>158</v>
      </c>
      <c r="E90" s="74">
        <v>45</v>
      </c>
      <c r="F90" s="75" t="s">
        <v>30</v>
      </c>
      <c r="G90" s="74">
        <v>0.364</v>
      </c>
      <c r="H90" s="76">
        <v>420</v>
      </c>
      <c r="I90" s="76">
        <v>197</v>
      </c>
      <c r="J90" s="78">
        <f t="shared" si="7"/>
        <v>9.728395061728396</v>
      </c>
      <c r="K90" s="76">
        <v>1</v>
      </c>
      <c r="L90" s="76">
        <v>0</v>
      </c>
      <c r="M90" s="85">
        <f t="shared" si="8"/>
        <v>163.6083950617284</v>
      </c>
      <c r="N90" s="86">
        <v>164</v>
      </c>
      <c r="O90" s="86">
        <v>164</v>
      </c>
      <c r="P90" s="85"/>
    </row>
    <row r="91" spans="1:16" s="46" customFormat="1" ht="39.75" customHeight="1">
      <c r="A91" s="61" t="s">
        <v>167</v>
      </c>
      <c r="B91" s="62" t="s">
        <v>99</v>
      </c>
      <c r="C91" s="62" t="s">
        <v>100</v>
      </c>
      <c r="D91" s="88" t="s">
        <v>158</v>
      </c>
      <c r="E91" s="74">
        <v>45</v>
      </c>
      <c r="F91" s="75" t="s">
        <v>30</v>
      </c>
      <c r="G91" s="74">
        <v>0.364</v>
      </c>
      <c r="H91" s="76">
        <v>374</v>
      </c>
      <c r="I91" s="76">
        <v>253</v>
      </c>
      <c r="J91" s="78">
        <f t="shared" si="7"/>
        <v>12.493827160493828</v>
      </c>
      <c r="K91" s="76">
        <v>1</v>
      </c>
      <c r="L91" s="76">
        <v>0</v>
      </c>
      <c r="M91" s="85">
        <f t="shared" si="8"/>
        <v>149.62982716049382</v>
      </c>
      <c r="N91" s="86">
        <v>150</v>
      </c>
      <c r="O91" s="86">
        <v>150</v>
      </c>
      <c r="P91" s="85"/>
    </row>
    <row r="92" spans="1:16" s="46" customFormat="1" ht="39.75" customHeight="1">
      <c r="A92" s="8" t="s">
        <v>167</v>
      </c>
      <c r="B92" s="63" t="s">
        <v>58</v>
      </c>
      <c r="C92" s="5" t="s">
        <v>59</v>
      </c>
      <c r="D92" s="88" t="s">
        <v>158</v>
      </c>
      <c r="E92" s="33">
        <v>39</v>
      </c>
      <c r="F92" s="75" t="s">
        <v>32</v>
      </c>
      <c r="G92" s="74">
        <v>0.364</v>
      </c>
      <c r="H92" s="77">
        <v>513</v>
      </c>
      <c r="I92" s="77">
        <v>527</v>
      </c>
      <c r="J92" s="78">
        <f t="shared" si="7"/>
        <v>30.028490028490026</v>
      </c>
      <c r="K92" s="77">
        <v>1</v>
      </c>
      <c r="L92" s="76">
        <v>0</v>
      </c>
      <c r="M92" s="85">
        <f t="shared" si="8"/>
        <v>217.76049002849004</v>
      </c>
      <c r="N92" s="87">
        <v>218</v>
      </c>
      <c r="O92" s="87">
        <v>218</v>
      </c>
      <c r="P92" s="85"/>
    </row>
    <row r="93" spans="1:16" s="46" customFormat="1" ht="39.75" customHeight="1">
      <c r="A93" s="8" t="s">
        <v>167</v>
      </c>
      <c r="B93" s="8" t="s">
        <v>110</v>
      </c>
      <c r="C93" s="5" t="s">
        <v>59</v>
      </c>
      <c r="D93" s="88" t="s">
        <v>158</v>
      </c>
      <c r="E93" s="33">
        <v>47</v>
      </c>
      <c r="F93" s="75" t="s">
        <v>32</v>
      </c>
      <c r="G93" s="74">
        <v>0.364</v>
      </c>
      <c r="H93" s="77">
        <v>618</v>
      </c>
      <c r="I93" s="77">
        <v>527</v>
      </c>
      <c r="J93" s="78">
        <f t="shared" si="7"/>
        <v>24.917257683215126</v>
      </c>
      <c r="K93" s="77">
        <v>1</v>
      </c>
      <c r="L93" s="76">
        <v>0</v>
      </c>
      <c r="M93" s="85">
        <f t="shared" si="8"/>
        <v>250.86925768321512</v>
      </c>
      <c r="N93" s="87">
        <v>251</v>
      </c>
      <c r="O93" s="87">
        <v>251</v>
      </c>
      <c r="P93" s="85"/>
    </row>
    <row r="94" spans="1:16" s="46" customFormat="1" ht="39.75" customHeight="1">
      <c r="A94" s="8" t="s">
        <v>167</v>
      </c>
      <c r="B94" s="8" t="s">
        <v>110</v>
      </c>
      <c r="C94" s="5" t="s">
        <v>59</v>
      </c>
      <c r="D94" s="88" t="s">
        <v>158</v>
      </c>
      <c r="E94" s="33">
        <v>47</v>
      </c>
      <c r="F94" s="75" t="s">
        <v>30</v>
      </c>
      <c r="G94" s="74">
        <v>0.364</v>
      </c>
      <c r="H94" s="77">
        <v>618</v>
      </c>
      <c r="I94" s="77">
        <v>527</v>
      </c>
      <c r="J94" s="78">
        <f t="shared" si="7"/>
        <v>24.917257683215126</v>
      </c>
      <c r="K94" s="77">
        <v>1</v>
      </c>
      <c r="L94" s="76">
        <v>0</v>
      </c>
      <c r="M94" s="85">
        <f t="shared" si="8"/>
        <v>250.86925768321512</v>
      </c>
      <c r="N94" s="87">
        <v>251</v>
      </c>
      <c r="O94" s="87">
        <v>251</v>
      </c>
      <c r="P94" s="85"/>
    </row>
    <row r="95" spans="1:16" s="46" customFormat="1" ht="39.75" customHeight="1">
      <c r="A95" s="61" t="s">
        <v>167</v>
      </c>
      <c r="B95" s="62" t="s">
        <v>97</v>
      </c>
      <c r="C95" s="5" t="s">
        <v>98</v>
      </c>
      <c r="D95" s="88" t="s">
        <v>158</v>
      </c>
      <c r="E95" s="74">
        <v>52</v>
      </c>
      <c r="F95" s="75" t="s">
        <v>30</v>
      </c>
      <c r="G95" s="74">
        <v>0.364</v>
      </c>
      <c r="H95" s="76">
        <v>414</v>
      </c>
      <c r="I95" s="76">
        <v>301</v>
      </c>
      <c r="J95" s="78">
        <f t="shared" si="7"/>
        <v>12.863247863247862</v>
      </c>
      <c r="K95" s="76">
        <v>1</v>
      </c>
      <c r="L95" s="76">
        <v>0</v>
      </c>
      <c r="M95" s="85">
        <f t="shared" si="8"/>
        <v>164.55924786324786</v>
      </c>
      <c r="N95" s="86">
        <v>165</v>
      </c>
      <c r="O95" s="86">
        <v>165</v>
      </c>
      <c r="P95" s="85"/>
    </row>
    <row r="96" spans="1:16" s="46" customFormat="1" ht="39.75" customHeight="1">
      <c r="A96" s="61" t="s">
        <v>167</v>
      </c>
      <c r="B96" s="62" t="s">
        <v>178</v>
      </c>
      <c r="C96" s="62" t="s">
        <v>179</v>
      </c>
      <c r="D96" s="88" t="s">
        <v>158</v>
      </c>
      <c r="E96" s="74">
        <v>51</v>
      </c>
      <c r="F96" s="75" t="s">
        <v>30</v>
      </c>
      <c r="G96" s="74">
        <v>0.364</v>
      </c>
      <c r="H96" s="76">
        <v>1090</v>
      </c>
      <c r="I96" s="76">
        <v>717</v>
      </c>
      <c r="J96" s="78">
        <f t="shared" si="7"/>
        <v>31.24183006535948</v>
      </c>
      <c r="K96" s="76">
        <v>1</v>
      </c>
      <c r="L96" s="76">
        <v>0</v>
      </c>
      <c r="M96" s="85">
        <f t="shared" si="8"/>
        <v>429.00183006535946</v>
      </c>
      <c r="N96" s="86">
        <v>429</v>
      </c>
      <c r="O96" s="86">
        <v>429</v>
      </c>
      <c r="P96" s="85"/>
    </row>
    <row r="97" spans="1:16" s="46" customFormat="1" ht="39.75" customHeight="1">
      <c r="A97" s="61" t="s">
        <v>167</v>
      </c>
      <c r="B97" s="62" t="s">
        <v>91</v>
      </c>
      <c r="C97" s="5" t="s">
        <v>92</v>
      </c>
      <c r="D97" s="88" t="s">
        <v>158</v>
      </c>
      <c r="E97" s="74">
        <v>35</v>
      </c>
      <c r="F97" s="75" t="s">
        <v>32</v>
      </c>
      <c r="G97" s="74">
        <v>0.364</v>
      </c>
      <c r="H97" s="76">
        <v>856</v>
      </c>
      <c r="I97" s="76">
        <v>955</v>
      </c>
      <c r="J97" s="78">
        <f t="shared" si="7"/>
        <v>60.63492063492063</v>
      </c>
      <c r="K97" s="76">
        <v>1</v>
      </c>
      <c r="L97" s="76">
        <v>0</v>
      </c>
      <c r="M97" s="85">
        <f t="shared" si="8"/>
        <v>373.21892063492066</v>
      </c>
      <c r="N97" s="86">
        <v>373</v>
      </c>
      <c r="O97" s="86">
        <v>373</v>
      </c>
      <c r="P97" s="85"/>
    </row>
    <row r="98" spans="1:16" s="46" customFormat="1" ht="39.75" customHeight="1">
      <c r="A98" s="61" t="s">
        <v>167</v>
      </c>
      <c r="B98" s="62" t="s">
        <v>144</v>
      </c>
      <c r="C98" s="62" t="s">
        <v>145</v>
      </c>
      <c r="D98" s="88" t="s">
        <v>158</v>
      </c>
      <c r="E98" s="74">
        <v>34</v>
      </c>
      <c r="F98" s="75" t="s">
        <v>32</v>
      </c>
      <c r="G98" s="74">
        <v>0.364</v>
      </c>
      <c r="H98" s="76">
        <v>830</v>
      </c>
      <c r="I98" s="76">
        <v>939</v>
      </c>
      <c r="J98" s="78">
        <f t="shared" si="7"/>
        <v>61.37254901960784</v>
      </c>
      <c r="K98" s="76">
        <v>1</v>
      </c>
      <c r="L98" s="76">
        <v>0</v>
      </c>
      <c r="M98" s="85">
        <f t="shared" si="8"/>
        <v>364.49254901960785</v>
      </c>
      <c r="N98" s="86">
        <v>364</v>
      </c>
      <c r="O98" s="86">
        <v>364</v>
      </c>
      <c r="P98" s="85"/>
    </row>
    <row r="99" spans="1:16" s="46" customFormat="1" ht="39.75" customHeight="1">
      <c r="A99" s="61" t="s">
        <v>167</v>
      </c>
      <c r="B99" s="62" t="s">
        <v>180</v>
      </c>
      <c r="C99" s="62" t="s">
        <v>181</v>
      </c>
      <c r="D99" s="88" t="s">
        <v>158</v>
      </c>
      <c r="E99" s="74">
        <v>45</v>
      </c>
      <c r="F99" s="75" t="s">
        <v>30</v>
      </c>
      <c r="G99" s="74">
        <v>0.364</v>
      </c>
      <c r="H99" s="76">
        <v>445</v>
      </c>
      <c r="I99" s="76">
        <v>197</v>
      </c>
      <c r="J99" s="78">
        <f t="shared" si="7"/>
        <v>9.728395061728396</v>
      </c>
      <c r="K99" s="76">
        <v>1</v>
      </c>
      <c r="L99" s="76">
        <v>0</v>
      </c>
      <c r="M99" s="85">
        <f t="shared" si="8"/>
        <v>172.7083950617284</v>
      </c>
      <c r="N99" s="86">
        <v>173</v>
      </c>
      <c r="O99" s="86">
        <v>173</v>
      </c>
      <c r="P99" s="85"/>
    </row>
    <row r="100" spans="1:16" s="46" customFormat="1" ht="39.75" customHeight="1">
      <c r="A100" s="61" t="s">
        <v>167</v>
      </c>
      <c r="B100" s="62" t="s">
        <v>136</v>
      </c>
      <c r="C100" s="5" t="s">
        <v>137</v>
      </c>
      <c r="D100" s="88" t="s">
        <v>158</v>
      </c>
      <c r="E100" s="74">
        <v>51</v>
      </c>
      <c r="F100" s="75" t="s">
        <v>30</v>
      </c>
      <c r="G100" s="74">
        <v>0.364</v>
      </c>
      <c r="H100" s="76">
        <v>435</v>
      </c>
      <c r="I100" s="76">
        <v>275</v>
      </c>
      <c r="J100" s="78">
        <f t="shared" si="7"/>
        <v>11.982570806100219</v>
      </c>
      <c r="K100" s="76">
        <v>1</v>
      </c>
      <c r="L100" s="76">
        <v>0</v>
      </c>
      <c r="M100" s="85">
        <f t="shared" si="8"/>
        <v>171.32257080610023</v>
      </c>
      <c r="N100" s="86">
        <v>171</v>
      </c>
      <c r="O100" s="86">
        <v>171</v>
      </c>
      <c r="P100" s="85"/>
    </row>
    <row r="101" spans="1:16" s="46" customFormat="1" ht="39.75" customHeight="1">
      <c r="A101" s="61" t="s">
        <v>167</v>
      </c>
      <c r="B101" s="62" t="s">
        <v>141</v>
      </c>
      <c r="C101" s="5" t="s">
        <v>142</v>
      </c>
      <c r="D101" s="88" t="s">
        <v>158</v>
      </c>
      <c r="E101" s="74">
        <v>35</v>
      </c>
      <c r="F101" s="75" t="s">
        <v>32</v>
      </c>
      <c r="G101" s="74">
        <v>0.364</v>
      </c>
      <c r="H101" s="76">
        <v>877</v>
      </c>
      <c r="I101" s="76">
        <v>965</v>
      </c>
      <c r="J101" s="78">
        <f t="shared" si="7"/>
        <v>61.26984126984127</v>
      </c>
      <c r="K101" s="76">
        <v>1</v>
      </c>
      <c r="L101" s="76">
        <v>0</v>
      </c>
      <c r="M101" s="85">
        <f t="shared" si="8"/>
        <v>381.4978412698413</v>
      </c>
      <c r="N101" s="86">
        <v>381</v>
      </c>
      <c r="O101" s="86">
        <v>381</v>
      </c>
      <c r="P101" s="85"/>
    </row>
    <row r="102" spans="1:16" s="46" customFormat="1" ht="39.75" customHeight="1">
      <c r="A102" s="61" t="s">
        <v>167</v>
      </c>
      <c r="B102" s="62" t="s">
        <v>130</v>
      </c>
      <c r="C102" s="5" t="s">
        <v>131</v>
      </c>
      <c r="D102" s="88" t="s">
        <v>158</v>
      </c>
      <c r="E102" s="74">
        <v>57</v>
      </c>
      <c r="F102" s="75" t="s">
        <v>30</v>
      </c>
      <c r="G102" s="74">
        <v>0.364</v>
      </c>
      <c r="H102" s="76">
        <v>681</v>
      </c>
      <c r="I102" s="76">
        <v>670</v>
      </c>
      <c r="J102" s="78">
        <f t="shared" si="7"/>
        <v>26.120857699805065</v>
      </c>
      <c r="K102" s="76">
        <v>1</v>
      </c>
      <c r="L102" s="76">
        <v>0</v>
      </c>
      <c r="M102" s="85">
        <f t="shared" si="8"/>
        <v>275.00485769980503</v>
      </c>
      <c r="N102" s="86">
        <v>275</v>
      </c>
      <c r="O102" s="86">
        <v>275</v>
      </c>
      <c r="P102" s="85"/>
    </row>
    <row r="103" spans="1:16" s="46" customFormat="1" ht="39.75" customHeight="1">
      <c r="A103" s="61" t="s">
        <v>167</v>
      </c>
      <c r="B103" s="62" t="s">
        <v>70</v>
      </c>
      <c r="C103" s="5" t="s">
        <v>71</v>
      </c>
      <c r="D103" s="88" t="s">
        <v>158</v>
      </c>
      <c r="E103" s="74">
        <v>38</v>
      </c>
      <c r="F103" s="75" t="s">
        <v>32</v>
      </c>
      <c r="G103" s="74">
        <v>0.364</v>
      </c>
      <c r="H103" s="76">
        <v>607</v>
      </c>
      <c r="I103" s="76">
        <v>395</v>
      </c>
      <c r="J103" s="78">
        <f t="shared" si="7"/>
        <v>23.099415204678362</v>
      </c>
      <c r="K103" s="76">
        <v>1</v>
      </c>
      <c r="L103" s="76">
        <v>0</v>
      </c>
      <c r="M103" s="85">
        <f t="shared" si="8"/>
        <v>245.04741520467837</v>
      </c>
      <c r="N103" s="86">
        <v>245</v>
      </c>
      <c r="O103" s="86">
        <v>245</v>
      </c>
      <c r="P103" s="85"/>
    </row>
    <row r="104" spans="1:16" s="46" customFormat="1" ht="39.75" customHeight="1">
      <c r="A104" s="61" t="s">
        <v>167</v>
      </c>
      <c r="B104" s="62" t="s">
        <v>70</v>
      </c>
      <c r="C104" s="5" t="s">
        <v>71</v>
      </c>
      <c r="D104" s="88" t="s">
        <v>158</v>
      </c>
      <c r="E104" s="74">
        <v>45</v>
      </c>
      <c r="F104" s="75" t="s">
        <v>30</v>
      </c>
      <c r="G104" s="74">
        <v>0.364</v>
      </c>
      <c r="H104" s="76">
        <v>607</v>
      </c>
      <c r="I104" s="76">
        <v>395</v>
      </c>
      <c r="J104" s="78">
        <f t="shared" si="7"/>
        <v>19.506172839506174</v>
      </c>
      <c r="K104" s="76">
        <v>1</v>
      </c>
      <c r="L104" s="76">
        <v>0</v>
      </c>
      <c r="M104" s="85">
        <f t="shared" si="8"/>
        <v>241.45417283950619</v>
      </c>
      <c r="N104" s="86">
        <v>241</v>
      </c>
      <c r="O104" s="86">
        <v>241</v>
      </c>
      <c r="P104" s="85"/>
    </row>
    <row r="105" spans="1:16" s="46" customFormat="1" ht="39.75" customHeight="1">
      <c r="A105" s="61" t="s">
        <v>167</v>
      </c>
      <c r="B105" s="62" t="s">
        <v>108</v>
      </c>
      <c r="C105" s="5" t="s">
        <v>109</v>
      </c>
      <c r="D105" s="88" t="s">
        <v>158</v>
      </c>
      <c r="E105" s="74">
        <v>51</v>
      </c>
      <c r="F105" s="75" t="s">
        <v>30</v>
      </c>
      <c r="G105" s="74">
        <v>0.364</v>
      </c>
      <c r="H105" s="76">
        <v>373</v>
      </c>
      <c r="I105" s="76">
        <v>267</v>
      </c>
      <c r="J105" s="78">
        <f t="shared" si="7"/>
        <v>11.633986928104575</v>
      </c>
      <c r="K105" s="76">
        <v>1</v>
      </c>
      <c r="L105" s="76">
        <v>0</v>
      </c>
      <c r="M105" s="85">
        <f t="shared" si="8"/>
        <v>148.40598692810457</v>
      </c>
      <c r="N105" s="86">
        <v>148</v>
      </c>
      <c r="O105" s="86">
        <v>148</v>
      </c>
      <c r="P105" s="85"/>
    </row>
    <row r="106" spans="1:16" s="46" customFormat="1" ht="39.75" customHeight="1">
      <c r="A106" s="61" t="s">
        <v>167</v>
      </c>
      <c r="B106" s="62" t="s">
        <v>73</v>
      </c>
      <c r="C106" s="5" t="s">
        <v>74</v>
      </c>
      <c r="D106" s="88" t="s">
        <v>158</v>
      </c>
      <c r="E106" s="74">
        <v>40</v>
      </c>
      <c r="F106" s="75" t="s">
        <v>32</v>
      </c>
      <c r="G106" s="74">
        <v>0.364</v>
      </c>
      <c r="H106" s="76">
        <v>651</v>
      </c>
      <c r="I106" s="76">
        <v>398</v>
      </c>
      <c r="J106" s="78">
        <f t="shared" si="7"/>
        <v>22.11111111111111</v>
      </c>
      <c r="K106" s="76">
        <v>1</v>
      </c>
      <c r="L106" s="76">
        <v>0</v>
      </c>
      <c r="M106" s="85">
        <f t="shared" si="8"/>
        <v>260.0751111111111</v>
      </c>
      <c r="N106" s="86">
        <v>260</v>
      </c>
      <c r="O106" s="86">
        <v>260</v>
      </c>
      <c r="P106" s="85"/>
    </row>
    <row r="107" spans="1:16" s="46" customFormat="1" ht="39.75" customHeight="1">
      <c r="A107" s="61" t="s">
        <v>167</v>
      </c>
      <c r="B107" s="62" t="s">
        <v>73</v>
      </c>
      <c r="C107" s="5" t="s">
        <v>74</v>
      </c>
      <c r="D107" s="88" t="s">
        <v>158</v>
      </c>
      <c r="E107" s="74">
        <v>45</v>
      </c>
      <c r="F107" s="75" t="s">
        <v>30</v>
      </c>
      <c r="G107" s="74">
        <v>0.364</v>
      </c>
      <c r="H107" s="76">
        <v>651</v>
      </c>
      <c r="I107" s="76">
        <v>398</v>
      </c>
      <c r="J107" s="78">
        <f t="shared" si="7"/>
        <v>19.65432098765432</v>
      </c>
      <c r="K107" s="76">
        <v>1</v>
      </c>
      <c r="L107" s="76">
        <v>0</v>
      </c>
      <c r="M107" s="85">
        <f t="shared" si="8"/>
        <v>257.61832098765433</v>
      </c>
      <c r="N107" s="86">
        <v>258</v>
      </c>
      <c r="O107" s="86">
        <v>258</v>
      </c>
      <c r="P107" s="85"/>
    </row>
    <row r="108" spans="1:16" s="46" customFormat="1" ht="39.75" customHeight="1">
      <c r="A108" s="61" t="s">
        <v>167</v>
      </c>
      <c r="B108" s="62" t="s">
        <v>76</v>
      </c>
      <c r="C108" s="5" t="s">
        <v>77</v>
      </c>
      <c r="D108" s="88" t="s">
        <v>158</v>
      </c>
      <c r="E108" s="74">
        <v>43</v>
      </c>
      <c r="F108" s="75" t="s">
        <v>32</v>
      </c>
      <c r="G108" s="74">
        <v>0.364</v>
      </c>
      <c r="H108" s="76">
        <v>834</v>
      </c>
      <c r="I108" s="76">
        <v>366</v>
      </c>
      <c r="J108" s="78">
        <f t="shared" si="7"/>
        <v>18.91472868217054</v>
      </c>
      <c r="K108" s="76">
        <v>1</v>
      </c>
      <c r="L108" s="76">
        <v>0</v>
      </c>
      <c r="M108" s="85">
        <f t="shared" si="8"/>
        <v>323.4907286821705</v>
      </c>
      <c r="N108" s="86">
        <v>323</v>
      </c>
      <c r="O108" s="86">
        <v>323</v>
      </c>
      <c r="P108" s="85"/>
    </row>
    <row r="109" spans="1:16" s="46" customFormat="1" ht="39.75" customHeight="1">
      <c r="A109" s="61" t="s">
        <v>167</v>
      </c>
      <c r="B109" s="62" t="s">
        <v>76</v>
      </c>
      <c r="C109" s="5" t="s">
        <v>77</v>
      </c>
      <c r="D109" s="88" t="s">
        <v>158</v>
      </c>
      <c r="E109" s="74">
        <v>45</v>
      </c>
      <c r="F109" s="75" t="s">
        <v>30</v>
      </c>
      <c r="G109" s="74">
        <v>0.364</v>
      </c>
      <c r="H109" s="76">
        <v>834</v>
      </c>
      <c r="I109" s="76">
        <v>366</v>
      </c>
      <c r="J109" s="78">
        <f t="shared" si="7"/>
        <v>18.074074074074073</v>
      </c>
      <c r="K109" s="76">
        <v>1</v>
      </c>
      <c r="L109" s="76">
        <v>0</v>
      </c>
      <c r="M109" s="85">
        <f t="shared" si="8"/>
        <v>322.65007407407404</v>
      </c>
      <c r="N109" s="86">
        <v>323</v>
      </c>
      <c r="O109" s="86">
        <v>323</v>
      </c>
      <c r="P109" s="85"/>
    </row>
    <row r="110" spans="1:16" s="46" customFormat="1" ht="39.75" customHeight="1">
      <c r="A110" s="61" t="s">
        <v>167</v>
      </c>
      <c r="B110" s="62" t="s">
        <v>102</v>
      </c>
      <c r="C110" s="5" t="s">
        <v>103</v>
      </c>
      <c r="D110" s="88" t="s">
        <v>158</v>
      </c>
      <c r="E110" s="74">
        <v>40</v>
      </c>
      <c r="F110" s="75" t="s">
        <v>32</v>
      </c>
      <c r="G110" s="74">
        <v>0.364</v>
      </c>
      <c r="H110" s="76">
        <v>958</v>
      </c>
      <c r="I110" s="76">
        <v>717</v>
      </c>
      <c r="J110" s="78">
        <f t="shared" si="7"/>
        <v>39.833333333333336</v>
      </c>
      <c r="K110" s="76">
        <v>1</v>
      </c>
      <c r="L110" s="76">
        <v>0</v>
      </c>
      <c r="M110" s="85">
        <f t="shared" si="8"/>
        <v>389.5453333333333</v>
      </c>
      <c r="N110" s="86">
        <v>390</v>
      </c>
      <c r="O110" s="86">
        <v>390</v>
      </c>
      <c r="P110" s="85"/>
    </row>
    <row r="111" spans="1:16" s="46" customFormat="1" ht="39.75" customHeight="1">
      <c r="A111" s="61" t="s">
        <v>167</v>
      </c>
      <c r="B111" s="62" t="s">
        <v>36</v>
      </c>
      <c r="C111" s="62" t="s">
        <v>37</v>
      </c>
      <c r="D111" s="88" t="s">
        <v>158</v>
      </c>
      <c r="E111" s="74">
        <v>44</v>
      </c>
      <c r="F111" s="75" t="s">
        <v>32</v>
      </c>
      <c r="G111" s="74">
        <v>0.364</v>
      </c>
      <c r="H111" s="76">
        <v>600</v>
      </c>
      <c r="I111" s="76">
        <v>332</v>
      </c>
      <c r="J111" s="78">
        <f t="shared" si="7"/>
        <v>16.767676767676768</v>
      </c>
      <c r="K111" s="76">
        <v>1</v>
      </c>
      <c r="L111" s="76">
        <v>0</v>
      </c>
      <c r="M111" s="85">
        <f t="shared" si="8"/>
        <v>236.16767676767677</v>
      </c>
      <c r="N111" s="86">
        <v>236</v>
      </c>
      <c r="O111" s="86">
        <v>236</v>
      </c>
      <c r="P111" s="85"/>
    </row>
    <row r="112" spans="1:16" s="46" customFormat="1" ht="39.75" customHeight="1">
      <c r="A112" s="61" t="s">
        <v>167</v>
      </c>
      <c r="B112" s="62" t="s">
        <v>127</v>
      </c>
      <c r="C112" s="5" t="s">
        <v>128</v>
      </c>
      <c r="D112" s="88" t="s">
        <v>158</v>
      </c>
      <c r="E112" s="74">
        <v>40</v>
      </c>
      <c r="F112" s="75" t="s">
        <v>32</v>
      </c>
      <c r="G112" s="74">
        <v>0.364</v>
      </c>
      <c r="H112" s="76">
        <v>1050</v>
      </c>
      <c r="I112" s="76">
        <v>967</v>
      </c>
      <c r="J112" s="78">
        <f t="shared" si="7"/>
        <v>53.72222222222222</v>
      </c>
      <c r="K112" s="76">
        <v>1</v>
      </c>
      <c r="L112" s="76">
        <v>0</v>
      </c>
      <c r="M112" s="85">
        <f t="shared" si="8"/>
        <v>436.9222222222222</v>
      </c>
      <c r="N112" s="86">
        <v>437</v>
      </c>
      <c r="O112" s="86">
        <v>437</v>
      </c>
      <c r="P112" s="85"/>
    </row>
    <row r="113" spans="1:16" s="46" customFormat="1" ht="39.75" customHeight="1">
      <c r="A113" s="61" t="s">
        <v>167</v>
      </c>
      <c r="B113" s="62" t="s">
        <v>127</v>
      </c>
      <c r="C113" s="5" t="s">
        <v>128</v>
      </c>
      <c r="D113" s="88" t="s">
        <v>158</v>
      </c>
      <c r="E113" s="74">
        <v>45</v>
      </c>
      <c r="F113" s="75" t="s">
        <v>30</v>
      </c>
      <c r="G113" s="74">
        <v>0.364</v>
      </c>
      <c r="H113" s="76">
        <v>1050</v>
      </c>
      <c r="I113" s="76">
        <v>967</v>
      </c>
      <c r="J113" s="78">
        <f t="shared" si="7"/>
        <v>47.75308641975309</v>
      </c>
      <c r="K113" s="76">
        <v>1</v>
      </c>
      <c r="L113" s="76">
        <v>0</v>
      </c>
      <c r="M113" s="85">
        <f t="shared" si="8"/>
        <v>430.95308641975305</v>
      </c>
      <c r="N113" s="86">
        <v>431</v>
      </c>
      <c r="O113" s="86">
        <v>431</v>
      </c>
      <c r="P113" s="85"/>
    </row>
    <row r="114" spans="1:16" s="46" customFormat="1" ht="39.75" customHeight="1">
      <c r="A114" s="61" t="s">
        <v>167</v>
      </c>
      <c r="B114" s="62" t="s">
        <v>182</v>
      </c>
      <c r="C114" s="62" t="s">
        <v>183</v>
      </c>
      <c r="D114" s="88" t="s">
        <v>158</v>
      </c>
      <c r="E114" s="74">
        <v>44</v>
      </c>
      <c r="F114" s="75" t="s">
        <v>32</v>
      </c>
      <c r="G114" s="74">
        <v>0.364</v>
      </c>
      <c r="H114" s="76">
        <v>690</v>
      </c>
      <c r="I114" s="76">
        <v>753</v>
      </c>
      <c r="J114" s="78">
        <f t="shared" si="7"/>
        <v>38.03030303030303</v>
      </c>
      <c r="K114" s="76">
        <v>1</v>
      </c>
      <c r="L114" s="76">
        <v>0</v>
      </c>
      <c r="M114" s="85">
        <f t="shared" si="8"/>
        <v>290.190303030303</v>
      </c>
      <c r="N114" s="86">
        <v>290</v>
      </c>
      <c r="O114" s="86">
        <v>290</v>
      </c>
      <c r="P114" s="85"/>
    </row>
    <row r="115" spans="1:16" s="46" customFormat="1" ht="39.75" customHeight="1">
      <c r="A115" s="61" t="s">
        <v>167</v>
      </c>
      <c r="B115" s="62" t="s">
        <v>182</v>
      </c>
      <c r="C115" s="62" t="s">
        <v>183</v>
      </c>
      <c r="D115" s="88" t="s">
        <v>158</v>
      </c>
      <c r="E115" s="74">
        <v>45</v>
      </c>
      <c r="F115" s="75" t="s">
        <v>30</v>
      </c>
      <c r="G115" s="74">
        <v>0.364</v>
      </c>
      <c r="H115" s="76">
        <v>690</v>
      </c>
      <c r="I115" s="76">
        <v>753</v>
      </c>
      <c r="J115" s="78">
        <f t="shared" si="7"/>
        <v>37.18518518518518</v>
      </c>
      <c r="K115" s="76">
        <v>1</v>
      </c>
      <c r="L115" s="76">
        <v>0</v>
      </c>
      <c r="M115" s="85">
        <f t="shared" si="8"/>
        <v>289.3451851851852</v>
      </c>
      <c r="N115" s="86">
        <v>289</v>
      </c>
      <c r="O115" s="86">
        <v>289</v>
      </c>
      <c r="P115" s="85"/>
    </row>
    <row r="116" spans="1:16" s="46" customFormat="1" ht="42" customHeight="1">
      <c r="A116" s="61" t="s">
        <v>167</v>
      </c>
      <c r="B116" s="62" t="s">
        <v>133</v>
      </c>
      <c r="C116" s="5" t="s">
        <v>134</v>
      </c>
      <c r="D116" s="88" t="s">
        <v>158</v>
      </c>
      <c r="E116" s="74">
        <v>42</v>
      </c>
      <c r="F116" s="75" t="s">
        <v>30</v>
      </c>
      <c r="G116" s="74">
        <v>0.364</v>
      </c>
      <c r="H116" s="76">
        <v>863</v>
      </c>
      <c r="I116" s="76">
        <v>855</v>
      </c>
      <c r="J116" s="78">
        <f t="shared" si="7"/>
        <v>45.238095238095234</v>
      </c>
      <c r="K116" s="76">
        <v>1</v>
      </c>
      <c r="L116" s="76">
        <v>0</v>
      </c>
      <c r="M116" s="85">
        <f t="shared" si="8"/>
        <v>360.37009523809525</v>
      </c>
      <c r="N116" s="86">
        <v>360</v>
      </c>
      <c r="O116" s="86">
        <v>360</v>
      </c>
      <c r="P116" s="85"/>
    </row>
    <row r="117" spans="1:16" s="46" customFormat="1" ht="42" customHeight="1">
      <c r="A117" s="61" t="s">
        <v>167</v>
      </c>
      <c r="B117" s="62" t="s">
        <v>165</v>
      </c>
      <c r="C117" s="5" t="s">
        <v>166</v>
      </c>
      <c r="D117" s="88" t="s">
        <v>158</v>
      </c>
      <c r="E117" s="74">
        <v>55</v>
      </c>
      <c r="F117" s="75" t="s">
        <v>30</v>
      </c>
      <c r="G117" s="74">
        <v>0.364</v>
      </c>
      <c r="H117" s="76">
        <v>511</v>
      </c>
      <c r="I117" s="76">
        <v>312</v>
      </c>
      <c r="J117" s="78">
        <f t="shared" si="7"/>
        <v>12.606060606060606</v>
      </c>
      <c r="K117" s="76">
        <v>1</v>
      </c>
      <c r="L117" s="76">
        <v>0</v>
      </c>
      <c r="M117" s="85">
        <f t="shared" si="8"/>
        <v>199.61006060606059</v>
      </c>
      <c r="N117" s="86">
        <v>200</v>
      </c>
      <c r="O117" s="86">
        <v>200</v>
      </c>
      <c r="P117" s="85"/>
    </row>
    <row r="118" spans="1:16" s="46" customFormat="1" ht="42" customHeight="1">
      <c r="A118" s="61" t="s">
        <v>167</v>
      </c>
      <c r="B118" s="62" t="s">
        <v>105</v>
      </c>
      <c r="C118" s="5" t="s">
        <v>106</v>
      </c>
      <c r="D118" s="88" t="s">
        <v>158</v>
      </c>
      <c r="E118" s="74">
        <v>38</v>
      </c>
      <c r="F118" s="75" t="s">
        <v>32</v>
      </c>
      <c r="G118" s="74">
        <v>0.364</v>
      </c>
      <c r="H118" s="76">
        <v>975</v>
      </c>
      <c r="I118" s="76">
        <v>965</v>
      </c>
      <c r="J118" s="78">
        <f t="shared" si="7"/>
        <v>56.432748538011694</v>
      </c>
      <c r="K118" s="76">
        <v>1</v>
      </c>
      <c r="L118" s="76">
        <v>0</v>
      </c>
      <c r="M118" s="85">
        <f t="shared" si="8"/>
        <v>412.3327485380117</v>
      </c>
      <c r="N118" s="86">
        <v>412</v>
      </c>
      <c r="O118" s="86">
        <v>412</v>
      </c>
      <c r="P118" s="85"/>
    </row>
    <row r="119" spans="1:16" s="46" customFormat="1" ht="42" customHeight="1">
      <c r="A119" s="61" t="s">
        <v>167</v>
      </c>
      <c r="B119" s="62" t="s">
        <v>112</v>
      </c>
      <c r="C119" s="5" t="s">
        <v>113</v>
      </c>
      <c r="D119" s="88" t="s">
        <v>158</v>
      </c>
      <c r="E119" s="74">
        <v>38</v>
      </c>
      <c r="F119" s="75" t="s">
        <v>32</v>
      </c>
      <c r="G119" s="74">
        <v>0.364</v>
      </c>
      <c r="H119" s="76">
        <v>853</v>
      </c>
      <c r="I119" s="76">
        <v>960</v>
      </c>
      <c r="J119" s="78">
        <f t="shared" si="7"/>
        <v>56.14035087719298</v>
      </c>
      <c r="K119" s="76">
        <v>1</v>
      </c>
      <c r="L119" s="76">
        <v>0</v>
      </c>
      <c r="M119" s="85">
        <f t="shared" si="8"/>
        <v>367.632350877193</v>
      </c>
      <c r="N119" s="86">
        <v>368</v>
      </c>
      <c r="O119" s="86">
        <v>368</v>
      </c>
      <c r="P119" s="85"/>
    </row>
    <row r="120" spans="1:16" s="46" customFormat="1" ht="42" customHeight="1">
      <c r="A120" s="61" t="s">
        <v>167</v>
      </c>
      <c r="B120" s="62" t="s">
        <v>112</v>
      </c>
      <c r="C120" s="5" t="s">
        <v>113</v>
      </c>
      <c r="D120" s="88" t="s">
        <v>158</v>
      </c>
      <c r="E120" s="74">
        <v>45</v>
      </c>
      <c r="F120" s="75" t="s">
        <v>30</v>
      </c>
      <c r="G120" s="74">
        <v>0.364</v>
      </c>
      <c r="H120" s="76">
        <v>853</v>
      </c>
      <c r="I120" s="76">
        <v>960</v>
      </c>
      <c r="J120" s="78">
        <f t="shared" si="7"/>
        <v>47.407407407407405</v>
      </c>
      <c r="K120" s="76">
        <v>1</v>
      </c>
      <c r="L120" s="76">
        <v>0</v>
      </c>
      <c r="M120" s="85">
        <f t="shared" si="8"/>
        <v>358.8994074074074</v>
      </c>
      <c r="N120" s="86">
        <v>359</v>
      </c>
      <c r="O120" s="86">
        <v>359</v>
      </c>
      <c r="P120" s="85"/>
    </row>
    <row r="121" spans="1:16" s="46" customFormat="1" ht="42" customHeight="1">
      <c r="A121" s="61" t="s">
        <v>167</v>
      </c>
      <c r="B121" s="62" t="s">
        <v>184</v>
      </c>
      <c r="C121" s="61" t="s">
        <v>185</v>
      </c>
      <c r="D121" s="88" t="s">
        <v>158</v>
      </c>
      <c r="E121" s="74">
        <v>41</v>
      </c>
      <c r="F121" s="75" t="s">
        <v>32</v>
      </c>
      <c r="G121" s="74">
        <v>0.364</v>
      </c>
      <c r="H121" s="76">
        <v>1015</v>
      </c>
      <c r="I121" s="76">
        <v>1100</v>
      </c>
      <c r="J121" s="78">
        <f t="shared" si="7"/>
        <v>59.62059620596206</v>
      </c>
      <c r="K121" s="76">
        <v>1</v>
      </c>
      <c r="L121" s="76">
        <v>0</v>
      </c>
      <c r="M121" s="85">
        <f t="shared" si="8"/>
        <v>430.080596205962</v>
      </c>
      <c r="N121" s="86">
        <v>430</v>
      </c>
      <c r="O121" s="86">
        <v>430</v>
      </c>
      <c r="P121" s="85"/>
    </row>
    <row r="122" spans="1:16" s="46" customFormat="1" ht="42" customHeight="1">
      <c r="A122" s="61" t="s">
        <v>167</v>
      </c>
      <c r="B122" s="62" t="s">
        <v>118</v>
      </c>
      <c r="C122" s="5" t="s">
        <v>119</v>
      </c>
      <c r="D122" s="88" t="s">
        <v>158</v>
      </c>
      <c r="E122" s="74">
        <v>42</v>
      </c>
      <c r="F122" s="75" t="s">
        <v>32</v>
      </c>
      <c r="G122" s="74">
        <v>0.364</v>
      </c>
      <c r="H122" s="76">
        <v>1083</v>
      </c>
      <c r="I122" s="76">
        <v>1360</v>
      </c>
      <c r="J122" s="78">
        <f t="shared" si="7"/>
        <v>71.95767195767195</v>
      </c>
      <c r="K122" s="76">
        <v>1</v>
      </c>
      <c r="L122" s="76">
        <v>0</v>
      </c>
      <c r="M122" s="85">
        <f t="shared" si="8"/>
        <v>467.16967195767194</v>
      </c>
      <c r="N122" s="86">
        <v>467</v>
      </c>
      <c r="O122" s="86">
        <v>467</v>
      </c>
      <c r="P122" s="85"/>
    </row>
    <row r="123" spans="1:16" s="46" customFormat="1" ht="42" customHeight="1">
      <c r="A123" s="70" t="s">
        <v>167</v>
      </c>
      <c r="B123" s="71" t="s">
        <v>160</v>
      </c>
      <c r="C123" s="70" t="s">
        <v>161</v>
      </c>
      <c r="D123" s="70" t="s">
        <v>158</v>
      </c>
      <c r="E123" s="74">
        <v>40</v>
      </c>
      <c r="F123" s="75" t="s">
        <v>32</v>
      </c>
      <c r="G123" s="74">
        <v>0.364</v>
      </c>
      <c r="H123" s="76">
        <v>954</v>
      </c>
      <c r="I123" s="76">
        <v>2590</v>
      </c>
      <c r="J123" s="78">
        <f t="shared" si="7"/>
        <v>143.88888888888889</v>
      </c>
      <c r="K123" s="76">
        <v>1</v>
      </c>
      <c r="L123" s="76">
        <v>0</v>
      </c>
      <c r="M123" s="85">
        <f t="shared" si="8"/>
        <v>492.1448888888889</v>
      </c>
      <c r="N123" s="86">
        <v>492</v>
      </c>
      <c r="O123" s="86">
        <v>492</v>
      </c>
      <c r="P123" s="85"/>
    </row>
    <row r="124" spans="1:16" s="46" customFormat="1" ht="42" customHeight="1">
      <c r="A124" s="72"/>
      <c r="B124" s="73"/>
      <c r="C124" s="72"/>
      <c r="D124" s="89"/>
      <c r="E124" s="74">
        <v>40</v>
      </c>
      <c r="F124" s="75" t="s">
        <v>32</v>
      </c>
      <c r="G124" s="74">
        <v>0.364</v>
      </c>
      <c r="H124" s="76">
        <v>652</v>
      </c>
      <c r="I124" s="76">
        <v>2590</v>
      </c>
      <c r="J124" s="78">
        <f t="shared" si="7"/>
        <v>143.88888888888889</v>
      </c>
      <c r="K124" s="76">
        <v>1</v>
      </c>
      <c r="L124" s="76">
        <v>0</v>
      </c>
      <c r="M124" s="85">
        <f t="shared" si="8"/>
        <v>382.2168888888889</v>
      </c>
      <c r="N124" s="86">
        <v>382</v>
      </c>
      <c r="O124" s="86">
        <v>382</v>
      </c>
      <c r="P124" s="85"/>
    </row>
    <row r="125" spans="1:16" s="46" customFormat="1" ht="39.75" customHeight="1">
      <c r="A125" s="70" t="s">
        <v>167</v>
      </c>
      <c r="B125" s="71" t="s">
        <v>160</v>
      </c>
      <c r="C125" s="70" t="s">
        <v>161</v>
      </c>
      <c r="D125" s="70" t="s">
        <v>158</v>
      </c>
      <c r="E125" s="74">
        <v>40</v>
      </c>
      <c r="F125" s="75" t="s">
        <v>30</v>
      </c>
      <c r="G125" s="74">
        <v>0.364</v>
      </c>
      <c r="H125" s="76">
        <v>954</v>
      </c>
      <c r="I125" s="76">
        <v>2590</v>
      </c>
      <c r="J125" s="78">
        <f t="shared" si="7"/>
        <v>143.88888888888889</v>
      </c>
      <c r="K125" s="76">
        <v>1</v>
      </c>
      <c r="L125" s="76">
        <v>0</v>
      </c>
      <c r="M125" s="85">
        <f t="shared" si="8"/>
        <v>492.1448888888889</v>
      </c>
      <c r="N125" s="86">
        <v>492</v>
      </c>
      <c r="O125" s="86">
        <v>492</v>
      </c>
      <c r="P125" s="85"/>
    </row>
    <row r="126" spans="1:16" s="46" customFormat="1" ht="39.75" customHeight="1">
      <c r="A126" s="72"/>
      <c r="B126" s="73"/>
      <c r="C126" s="72"/>
      <c r="D126" s="89"/>
      <c r="E126" s="74">
        <v>40</v>
      </c>
      <c r="F126" s="75" t="s">
        <v>30</v>
      </c>
      <c r="G126" s="74">
        <v>0.364</v>
      </c>
      <c r="H126" s="76">
        <v>652</v>
      </c>
      <c r="I126" s="76">
        <v>2590</v>
      </c>
      <c r="J126" s="78">
        <f t="shared" si="7"/>
        <v>143.88888888888889</v>
      </c>
      <c r="K126" s="76">
        <v>1</v>
      </c>
      <c r="L126" s="76">
        <v>0</v>
      </c>
      <c r="M126" s="85">
        <f t="shared" si="8"/>
        <v>382.2168888888889</v>
      </c>
      <c r="N126" s="86">
        <v>382</v>
      </c>
      <c r="O126" s="86">
        <v>382</v>
      </c>
      <c r="P126" s="85"/>
    </row>
    <row r="127" spans="1:16" s="46" customFormat="1" ht="39.75" customHeight="1">
      <c r="A127" s="70" t="s">
        <v>167</v>
      </c>
      <c r="B127" s="71" t="s">
        <v>162</v>
      </c>
      <c r="C127" s="70" t="s">
        <v>163</v>
      </c>
      <c r="D127" s="70" t="s">
        <v>158</v>
      </c>
      <c r="E127" s="74">
        <v>40</v>
      </c>
      <c r="F127" s="75" t="s">
        <v>32</v>
      </c>
      <c r="G127" s="74">
        <v>0.364</v>
      </c>
      <c r="H127" s="76">
        <v>882</v>
      </c>
      <c r="I127" s="76">
        <v>2590</v>
      </c>
      <c r="J127" s="78">
        <f t="shared" si="7"/>
        <v>143.88888888888889</v>
      </c>
      <c r="K127" s="76">
        <v>1</v>
      </c>
      <c r="L127" s="76">
        <v>0</v>
      </c>
      <c r="M127" s="85">
        <f t="shared" si="8"/>
        <v>465.9368888888889</v>
      </c>
      <c r="N127" s="86">
        <v>466</v>
      </c>
      <c r="O127" s="86">
        <v>466</v>
      </c>
      <c r="P127" s="85"/>
    </row>
    <row r="128" spans="1:16" s="46" customFormat="1" ht="39.75" customHeight="1">
      <c r="A128" s="72"/>
      <c r="B128" s="73"/>
      <c r="C128" s="72"/>
      <c r="D128" s="89"/>
      <c r="E128" s="74">
        <v>40</v>
      </c>
      <c r="F128" s="75" t="s">
        <v>32</v>
      </c>
      <c r="G128" s="74">
        <v>0.364</v>
      </c>
      <c r="H128" s="76">
        <v>652</v>
      </c>
      <c r="I128" s="76">
        <v>2590</v>
      </c>
      <c r="J128" s="78">
        <f t="shared" si="7"/>
        <v>143.88888888888889</v>
      </c>
      <c r="K128" s="76">
        <v>1</v>
      </c>
      <c r="L128" s="76">
        <v>0</v>
      </c>
      <c r="M128" s="85">
        <f t="shared" si="8"/>
        <v>382.2168888888889</v>
      </c>
      <c r="N128" s="86">
        <v>382</v>
      </c>
      <c r="O128" s="86">
        <v>382</v>
      </c>
      <c r="P128" s="85"/>
    </row>
    <row r="129" spans="1:16" s="46" customFormat="1" ht="39.75" customHeight="1">
      <c r="A129" s="70" t="s">
        <v>167</v>
      </c>
      <c r="B129" s="71" t="s">
        <v>162</v>
      </c>
      <c r="C129" s="70" t="s">
        <v>163</v>
      </c>
      <c r="D129" s="70" t="s">
        <v>158</v>
      </c>
      <c r="E129" s="74">
        <v>40</v>
      </c>
      <c r="F129" s="75" t="s">
        <v>30</v>
      </c>
      <c r="G129" s="74">
        <v>0.364</v>
      </c>
      <c r="H129" s="76">
        <v>882</v>
      </c>
      <c r="I129" s="76">
        <v>2590</v>
      </c>
      <c r="J129" s="78">
        <f t="shared" si="7"/>
        <v>143.88888888888889</v>
      </c>
      <c r="K129" s="76">
        <v>1</v>
      </c>
      <c r="L129" s="76">
        <v>0</v>
      </c>
      <c r="M129" s="85">
        <f t="shared" si="8"/>
        <v>465.9368888888889</v>
      </c>
      <c r="N129" s="86">
        <v>466</v>
      </c>
      <c r="O129" s="86">
        <v>466</v>
      </c>
      <c r="P129" s="85"/>
    </row>
    <row r="130" spans="1:16" s="46" customFormat="1" ht="39.75" customHeight="1">
      <c r="A130" s="72"/>
      <c r="B130" s="73"/>
      <c r="C130" s="72"/>
      <c r="D130" s="89"/>
      <c r="E130" s="74">
        <v>40</v>
      </c>
      <c r="F130" s="75" t="s">
        <v>30</v>
      </c>
      <c r="G130" s="74">
        <v>0.364</v>
      </c>
      <c r="H130" s="76">
        <v>652</v>
      </c>
      <c r="I130" s="76">
        <v>2590</v>
      </c>
      <c r="J130" s="78">
        <f t="shared" si="7"/>
        <v>143.88888888888889</v>
      </c>
      <c r="K130" s="76">
        <v>1</v>
      </c>
      <c r="L130" s="76">
        <v>0</v>
      </c>
      <c r="M130" s="85">
        <f t="shared" si="8"/>
        <v>382.2168888888889</v>
      </c>
      <c r="N130" s="86">
        <v>382</v>
      </c>
      <c r="O130" s="86">
        <v>382</v>
      </c>
      <c r="P130" s="85"/>
    </row>
    <row r="131" spans="1:16" s="46" customFormat="1" ht="39.75" customHeight="1">
      <c r="A131" s="64" t="s">
        <v>167</v>
      </c>
      <c r="B131" s="65" t="s">
        <v>156</v>
      </c>
      <c r="C131" s="64" t="s">
        <v>157</v>
      </c>
      <c r="D131" s="70" t="s">
        <v>158</v>
      </c>
      <c r="E131" s="33">
        <v>40</v>
      </c>
      <c r="F131" s="75" t="s">
        <v>32</v>
      </c>
      <c r="G131" s="74">
        <v>0.364</v>
      </c>
      <c r="H131" s="77">
        <v>725</v>
      </c>
      <c r="I131" s="77">
        <v>2590</v>
      </c>
      <c r="J131" s="78">
        <f t="shared" si="7"/>
        <v>143.88888888888889</v>
      </c>
      <c r="K131" s="77">
        <v>1</v>
      </c>
      <c r="L131" s="76">
        <v>0</v>
      </c>
      <c r="M131" s="85">
        <f t="shared" si="8"/>
        <v>408.7888888888889</v>
      </c>
      <c r="N131" s="87">
        <v>409</v>
      </c>
      <c r="O131" s="87">
        <v>409</v>
      </c>
      <c r="P131" s="85"/>
    </row>
    <row r="132" spans="1:16" ht="39.75" customHeight="1">
      <c r="A132" s="67"/>
      <c r="B132" s="68"/>
      <c r="C132" s="67"/>
      <c r="D132" s="89"/>
      <c r="E132" s="33">
        <v>40</v>
      </c>
      <c r="F132" s="75" t="s">
        <v>32</v>
      </c>
      <c r="G132" s="74">
        <v>0.364</v>
      </c>
      <c r="H132" s="77">
        <v>652</v>
      </c>
      <c r="I132" s="77">
        <v>2590</v>
      </c>
      <c r="J132" s="78">
        <f t="shared" si="7"/>
        <v>143.88888888888889</v>
      </c>
      <c r="K132" s="77">
        <v>1</v>
      </c>
      <c r="L132" s="76">
        <v>0</v>
      </c>
      <c r="M132" s="85">
        <f t="shared" si="8"/>
        <v>382.2168888888889</v>
      </c>
      <c r="N132" s="87">
        <v>382</v>
      </c>
      <c r="O132" s="87">
        <v>382</v>
      </c>
      <c r="P132" s="85"/>
    </row>
    <row r="133" spans="1:16" ht="39.75" customHeight="1">
      <c r="A133" s="64" t="s">
        <v>167</v>
      </c>
      <c r="B133" s="65" t="s">
        <v>156</v>
      </c>
      <c r="C133" s="64" t="s">
        <v>157</v>
      </c>
      <c r="D133" s="70" t="s">
        <v>158</v>
      </c>
      <c r="E133" s="33">
        <v>40</v>
      </c>
      <c r="F133" s="75" t="s">
        <v>30</v>
      </c>
      <c r="G133" s="74">
        <v>0.364</v>
      </c>
      <c r="H133" s="77">
        <v>725</v>
      </c>
      <c r="I133" s="77">
        <v>2590</v>
      </c>
      <c r="J133" s="78">
        <f t="shared" si="7"/>
        <v>143.88888888888889</v>
      </c>
      <c r="K133" s="77">
        <v>1</v>
      </c>
      <c r="L133" s="76">
        <v>0</v>
      </c>
      <c r="M133" s="85">
        <f t="shared" si="8"/>
        <v>408.7888888888889</v>
      </c>
      <c r="N133" s="87">
        <v>409</v>
      </c>
      <c r="O133" s="87">
        <v>409</v>
      </c>
      <c r="P133" s="85"/>
    </row>
    <row r="134" spans="1:16" ht="39.75" customHeight="1">
      <c r="A134" s="67"/>
      <c r="B134" s="68"/>
      <c r="C134" s="67"/>
      <c r="D134" s="89"/>
      <c r="E134" s="33">
        <v>40</v>
      </c>
      <c r="F134" s="75" t="s">
        <v>30</v>
      </c>
      <c r="G134" s="74">
        <v>0.364</v>
      </c>
      <c r="H134" s="77">
        <v>652</v>
      </c>
      <c r="I134" s="77">
        <v>2590</v>
      </c>
      <c r="J134" s="78">
        <f t="shared" si="7"/>
        <v>143.88888888888889</v>
      </c>
      <c r="K134" s="77">
        <v>1</v>
      </c>
      <c r="L134" s="76">
        <v>0</v>
      </c>
      <c r="M134" s="85">
        <f t="shared" si="8"/>
        <v>382.2168888888889</v>
      </c>
      <c r="N134" s="87">
        <v>382</v>
      </c>
      <c r="O134" s="87">
        <v>382</v>
      </c>
      <c r="P134" s="85"/>
    </row>
    <row r="135" spans="1:16" ht="39.75" customHeight="1">
      <c r="A135" s="61" t="s">
        <v>167</v>
      </c>
      <c r="B135" s="62" t="s">
        <v>55</v>
      </c>
      <c r="C135" s="5" t="s">
        <v>56</v>
      </c>
      <c r="D135" s="61" t="s">
        <v>158</v>
      </c>
      <c r="E135" s="74">
        <v>41</v>
      </c>
      <c r="F135" s="75" t="s">
        <v>32</v>
      </c>
      <c r="G135" s="74">
        <v>0.364</v>
      </c>
      <c r="H135" s="76">
        <v>908</v>
      </c>
      <c r="I135" s="76">
        <v>366</v>
      </c>
      <c r="J135" s="78">
        <f aca="true" t="shared" si="9" ref="J135:J139">I135/(E135*0.45)</f>
        <v>19.837398373983742</v>
      </c>
      <c r="K135" s="76">
        <v>1</v>
      </c>
      <c r="L135" s="76">
        <v>0</v>
      </c>
      <c r="M135" s="85">
        <f t="shared" si="8"/>
        <v>351.3493983739837</v>
      </c>
      <c r="N135" s="86">
        <v>351</v>
      </c>
      <c r="O135" s="86">
        <v>351</v>
      </c>
      <c r="P135" s="85"/>
    </row>
    <row r="136" spans="1:16" ht="39.75" customHeight="1">
      <c r="A136" s="61" t="s">
        <v>167</v>
      </c>
      <c r="B136" s="62" t="s">
        <v>55</v>
      </c>
      <c r="C136" s="5" t="s">
        <v>56</v>
      </c>
      <c r="D136" s="61" t="s">
        <v>158</v>
      </c>
      <c r="E136" s="74">
        <v>45</v>
      </c>
      <c r="F136" s="75" t="s">
        <v>30</v>
      </c>
      <c r="G136" s="74">
        <v>0.364</v>
      </c>
      <c r="H136" s="76">
        <v>908</v>
      </c>
      <c r="I136" s="76">
        <v>366</v>
      </c>
      <c r="J136" s="78">
        <f t="shared" si="9"/>
        <v>18.074074074074073</v>
      </c>
      <c r="K136" s="76">
        <v>1</v>
      </c>
      <c r="L136" s="76">
        <v>0</v>
      </c>
      <c r="M136" s="85">
        <f aca="true" t="shared" si="10" ref="M136:M139">H136*G136+J136+K136+L136</f>
        <v>349.5860740740741</v>
      </c>
      <c r="N136" s="86">
        <v>350</v>
      </c>
      <c r="O136" s="86">
        <v>350</v>
      </c>
      <c r="P136" s="85"/>
    </row>
    <row r="137" spans="1:16" ht="39.75" customHeight="1">
      <c r="A137" s="61" t="s">
        <v>167</v>
      </c>
      <c r="B137" s="62" t="s">
        <v>186</v>
      </c>
      <c r="C137" s="62" t="s">
        <v>187</v>
      </c>
      <c r="D137" s="61" t="s">
        <v>158</v>
      </c>
      <c r="E137" s="74">
        <v>37</v>
      </c>
      <c r="F137" s="75" t="s">
        <v>30</v>
      </c>
      <c r="G137" s="74">
        <v>0.364</v>
      </c>
      <c r="H137" s="76">
        <v>455</v>
      </c>
      <c r="I137" s="76">
        <v>419</v>
      </c>
      <c r="J137" s="78">
        <f t="shared" si="9"/>
        <v>25.165165165165163</v>
      </c>
      <c r="K137" s="76">
        <v>1</v>
      </c>
      <c r="L137" s="76">
        <v>0</v>
      </c>
      <c r="M137" s="85">
        <f t="shared" si="10"/>
        <v>191.78516516516515</v>
      </c>
      <c r="N137" s="86">
        <v>192</v>
      </c>
      <c r="O137" s="86">
        <v>192</v>
      </c>
      <c r="P137" s="85"/>
    </row>
    <row r="138" spans="1:16" ht="39.75" customHeight="1">
      <c r="A138" s="61" t="s">
        <v>167</v>
      </c>
      <c r="B138" s="62" t="s">
        <v>150</v>
      </c>
      <c r="C138" s="5" t="s">
        <v>151</v>
      </c>
      <c r="D138" s="61" t="s">
        <v>158</v>
      </c>
      <c r="E138" s="74">
        <v>44</v>
      </c>
      <c r="F138" s="75" t="s">
        <v>30</v>
      </c>
      <c r="G138" s="74">
        <v>0.364</v>
      </c>
      <c r="H138" s="76">
        <v>1645</v>
      </c>
      <c r="I138" s="76">
        <v>1565</v>
      </c>
      <c r="J138" s="78">
        <f t="shared" si="9"/>
        <v>79.04040404040404</v>
      </c>
      <c r="K138" s="76">
        <v>1</v>
      </c>
      <c r="L138" s="76">
        <v>0</v>
      </c>
      <c r="M138" s="85">
        <f t="shared" si="10"/>
        <v>678.820404040404</v>
      </c>
      <c r="N138" s="86">
        <v>679</v>
      </c>
      <c r="O138" s="86">
        <v>679</v>
      </c>
      <c r="P138" s="85"/>
    </row>
    <row r="139" spans="1:16" ht="39.75" customHeight="1">
      <c r="A139" s="61" t="s">
        <v>167</v>
      </c>
      <c r="B139" s="62" t="s">
        <v>147</v>
      </c>
      <c r="C139" s="5" t="s">
        <v>148</v>
      </c>
      <c r="D139" s="61" t="s">
        <v>158</v>
      </c>
      <c r="E139" s="74">
        <v>52</v>
      </c>
      <c r="F139" s="75" t="s">
        <v>30</v>
      </c>
      <c r="G139" s="74">
        <v>0.364</v>
      </c>
      <c r="H139" s="76">
        <v>1320</v>
      </c>
      <c r="I139" s="76">
        <v>1520</v>
      </c>
      <c r="J139" s="78">
        <f t="shared" si="9"/>
        <v>64.95726495726495</v>
      </c>
      <c r="K139" s="76">
        <v>1</v>
      </c>
      <c r="L139" s="76">
        <v>0</v>
      </c>
      <c r="M139" s="85">
        <f t="shared" si="10"/>
        <v>546.4372649572649</v>
      </c>
      <c r="N139" s="86">
        <v>546</v>
      </c>
      <c r="O139" s="86">
        <v>546</v>
      </c>
      <c r="P139" s="85"/>
    </row>
  </sheetData>
  <sheetProtection/>
  <protectedRanges>
    <protectedRange sqref="K22:K39 K20 N96:O96 N101:O102 B93:B94 A7:B9 A11:B18 C16 N7:O53 F67:F139 E11:E18 E22:E39 E20 H22:I39 H11:I18 H20:I20 E7:I9 A22:B39 A20:B20 K11:K18 K7:K9 P7:P139 L7:M139 F10:G66 N66:O67 J7:J139 C74" name="区域1_5_2_7_2_2_2"/>
    <protectedRange sqref="K43:K53 K40:K41 A58:A61 K101:K102 C50 C48 K96 B96:C96 E66 A43:B53 E40:E41 E43:E53 H66:I66 E101:E102 E96 G67:G139 A66:B66 H101:I102 H43:I53 H96:I96 H40:I41 A40:B41 B101:B102 K66 C98" name="区域1_2_3_1_3_2"/>
    <protectedRange sqref="A10:C10 K10 E10 H10:I10 C111" name="区域1_5_3_3_1_1_1"/>
    <protectedRange sqref="K21 A21:B21 E21 H21:I21" name="区域1_5_3_7_1_1_1"/>
    <protectedRange sqref="K19 A19:B19 H19:I19 E19" name="区域1_5_3_2_2_1_1"/>
    <protectedRange sqref="D66:D122" name="区域1_2_4_2_1_2_3_1"/>
    <protectedRange sqref="N87:O87" name="区域1_5_2_7_1_2_1"/>
    <protectedRange sqref="B87:C87 K87 E87 H87:I87" name="区域1_2_3_1_2_1_1"/>
    <protectedRange sqref="N103:O112 B84 N74:O74 N67:O70 N76:O76 N100:O100 N117:O117 N97:O98 N78:O86 N91:O95 K84 E84 H84:I84" name="区域1_5_2_2_1"/>
    <protectedRange sqref="K112 B98 K98 B112 E112 E98 H112:I112 H98:I98" name="区域1_2_3_3_2"/>
    <protectedRange sqref="A76 E74 A78:A82 A110 E67:E70 A84:A87 A91:A98 K67:K70 A105:A108 H74:I74 A67:B70 H67:I70 A112 A74:B74 K74 A117 A100:A103" name="区域1_5_1_1_1_2_1"/>
    <protectedRange sqref="K76 B76:C76 E76 H76:I76" name="区域1_2_1_1_2_1_2_1"/>
    <protectedRange sqref="K79 B79 E79 H79:I79" name="区域1_2_1_1_2_1_1_1_1"/>
    <protectedRange sqref="B81 K81 E81 H81:I81" name="区域1_2_1_1_3_1_1"/>
    <protectedRange sqref="K82 B82 E82 H82:I82" name="区域1_2_1_1_4_1_1"/>
    <protectedRange sqref="K86 B86 E86 H86:I86" name="区域1_2_1_1_5_1_1"/>
    <protectedRange sqref="K94 E94 H94:I94" name="区域1_2_1_1_7_1_1"/>
    <protectedRange sqref="K107 B107 E107 H107:I107" name="区域1_2_1_1_8_1_1"/>
    <protectedRange sqref="K109 B109 E109 H109:I109" name="区域1_2_1_1_9_1_1"/>
    <protectedRange sqref="A109" name="区域1_5_1_1_10_1_1"/>
    <protectedRange sqref="B83 K83 E83 H83:I83" name="区域1_2_1_1_11_1_1"/>
    <protectedRange sqref="A83" name="区域1_5_1_1_15_1_1"/>
    <protectedRange sqref="K104 B104 E104 H104:I104" name="区域1_2_1_1_12_1_1"/>
    <protectedRange sqref="A104" name="区域1_5_1_1_16_1_1"/>
    <protectedRange sqref="K111 B111 E111 H111:I111" name="区域1_5_3_5_1_1"/>
    <protectedRange sqref="A111" name="区域1_5_1_1_2_1_1_1_1_1"/>
    <protectedRange sqref="N71:O72" name="区域1_5_2_3_1"/>
    <protectedRange sqref="K71 A71:B71 E71 H71:I71" name="区域1_5_1_1_1_3_1"/>
    <protectedRange sqref="K72 A72:B72 E72 H72:I72" name="区域1_5_1_1_2_1"/>
    <protectedRange sqref="N73:O73" name="区域1_5_2_5_1_1"/>
    <protectedRange sqref="K73 D7:D53 A73:C73 E73 H73:I73" name="区域1_5_1_1_1_5_1_1"/>
    <protectedRange sqref="N88:O89" name="区域1_5_2_6_1_1"/>
    <protectedRange sqref="A88:A89" name="区域1_5_1_1_1_6_1_1"/>
    <protectedRange sqref="B89 K89 E89 H89:I89" name="区域1_2_1_1_6_1_1_1"/>
    <protectedRange sqref="N113:O113" name="区域1_5_2_10_1"/>
    <protectedRange sqref="B113 K113 E113 H113:I113" name="区域1_2_4_1"/>
    <protectedRange sqref="A113" name="区域1_5_1_1_11_1"/>
    <protectedRange sqref="N114:O115" name="区域1_5_2_11_1"/>
    <protectedRange sqref="A114" name="区域1_5_1_1_1_8_1"/>
    <protectedRange sqref="K115 B115 E115 H115:I115" name="区域1_2_1_1_10_1"/>
    <protectedRange sqref="A115" name="区域1_5_1_1_12_1"/>
    <protectedRange sqref="N116:O116" name="区域1_5_2_12_1_1"/>
    <protectedRange sqref="B116 K116 H116:I116 E116" name="区域1_2_3_4_1_1"/>
    <protectedRange sqref="A116" name="区域1_5_1_1_1_9_1_1"/>
    <protectedRange sqref="K118:K119 N118:O122 E118:E119 H118:I119 B118:B119" name="区域1_5_2_13_1_1"/>
    <protectedRange sqref="B121:C121 K121:K122 E121:E122 H121:I122 B122" name="区域1_2_3_5_1_1"/>
    <protectedRange sqref="A118:A119 A121:A122" name="区域1_5_1_1_1_10_1_1"/>
    <protectedRange sqref="B120 K120 E120 H120:I120" name="区域1_5_3_1_1_2_1"/>
    <protectedRange sqref="A120" name="区域1_5_1_1_13_1_1"/>
    <protectedRange sqref="K135 B135 N135:O139 E135 H135:I135" name="区域1_5_2_14_1"/>
    <protectedRange sqref="K138:K139 E138:E139 H138:I139 B138:B139" name="区域1_2_3_6_1_1"/>
    <protectedRange sqref="A138:A139 A135 D135:D139" name="区域1_5_1_1_1_11_1"/>
    <protectedRange sqref="H136:I137 K136:K137 B137:C137 E136:E137 B136" name="区域1_5_1_3_1"/>
    <protectedRange sqref="A136:A137" name="区域1_5_1_1_14_1"/>
    <protectedRange sqref="N77:O77" name="区域1_5_2_15_1_1"/>
    <protectedRange sqref="B77:C77 K77 E77 H77:I77" name="区域1_2_4_1_2_1"/>
    <protectedRange sqref="A77" name="区域1_5_1_1_11_1_2_1"/>
    <protectedRange sqref="N90:O90" name="区域1_5_2_16_1_1"/>
    <protectedRange sqref="A90" name="区域1_5_1_1_1_13_1_1"/>
    <protectedRange sqref="N99:O99" name="区域1_5_2_17_1_1"/>
    <protectedRange sqref="K99 A99:C99 E99 H99:I99" name="区域1_5_1_1_1_14_1_2"/>
    <protectedRange sqref="N42:O42" name="区域1_5_2_18_1"/>
    <protectedRange sqref="K42 A42:C42 E42 H42:I42" name="区域1_2_3_3_1_1"/>
    <protectedRange sqref="B75 E75 H75:I75 K75 N75:O75" name="区域1_5_2_7_2_1_1_1"/>
    <protectedRange sqref="A75" name="区域1_5_1_1_1_15_1_1"/>
    <protectedRange sqref="N127:O130" name="区域1_5_2_2_1_1"/>
    <protectedRange sqref="K127:K130 H127:H130 I123:I130 B127:B130 E127:E130" name="区域1_2_3_3_2_1"/>
    <protectedRange sqref="A127:A130" name="区域1_5_1_1_1_2_1_1"/>
    <protectedRange sqref="N123:O126" name="区域1_5_2_1_1_1_1_1"/>
    <protectedRange sqref="B123:B126 H123:H126 E123:E126 K123:K126" name="区域1_2_3_2_1_1_1_1"/>
    <protectedRange sqref="A123:A126 D123:D134" name="区域1_5_1_1_1_1_1_1_1_1"/>
    <protectedRange sqref="N58:O65" name="区域1_5_2_7_2_2_2_2"/>
    <protectedRange sqref="A62:A65 K58:K65 E58:E65 B58:C65 H58:I65 C123:C130" name="区域1_2_3_1_3_2_1"/>
    <protectedRange sqref="A54:A57" name="区域1_2_3_1_3_2_2"/>
    <protectedRange sqref="N54:O57" name="区域1_5_2_7_2_2_2_2_1"/>
    <protectedRange sqref="B54:C57 K54:K57 H54:I57 E54:E57 C131:C134" name="区域1_2_3_1_3_2_1_1"/>
    <protectedRange sqref="D54:D65" name="区域1_2_4_2_1_2_3_1_1_1"/>
    <protectedRange sqref="N131:O134" name="区域1_5_2_2_1_1_2"/>
    <protectedRange sqref="K131:K134 H131:I134 E131:E134" name="区域1_2_3_3_2_1_1"/>
    <protectedRange sqref="A131:A134" name="区域1_5_1_1_1_2_1_1_1"/>
    <protectedRange sqref="B131:B134" name="区域1_2_3_1_3_2_1_2"/>
  </protectedRanges>
  <mergeCells count="71">
    <mergeCell ref="A1:P1"/>
    <mergeCell ref="A2:B2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A54:A55"/>
    <mergeCell ref="A56:A57"/>
    <mergeCell ref="A58:A59"/>
    <mergeCell ref="A60:A61"/>
    <mergeCell ref="A62:A63"/>
    <mergeCell ref="A64:A65"/>
    <mergeCell ref="A123:A124"/>
    <mergeCell ref="A125:A126"/>
    <mergeCell ref="A127:A128"/>
    <mergeCell ref="A129:A130"/>
    <mergeCell ref="A131:A132"/>
    <mergeCell ref="A133:A134"/>
    <mergeCell ref="B4:B6"/>
    <mergeCell ref="B54:B55"/>
    <mergeCell ref="B56:B57"/>
    <mergeCell ref="B58:B59"/>
    <mergeCell ref="B60:B61"/>
    <mergeCell ref="B62:B63"/>
    <mergeCell ref="B64:B65"/>
    <mergeCell ref="B123:B124"/>
    <mergeCell ref="B125:B126"/>
    <mergeCell ref="B127:B128"/>
    <mergeCell ref="B129:B130"/>
    <mergeCell ref="B131:B132"/>
    <mergeCell ref="B133:B134"/>
    <mergeCell ref="C4:C6"/>
    <mergeCell ref="C54:C55"/>
    <mergeCell ref="C56:C57"/>
    <mergeCell ref="C58:C59"/>
    <mergeCell ref="C60:C61"/>
    <mergeCell ref="C62:C63"/>
    <mergeCell ref="C64:C65"/>
    <mergeCell ref="C123:C124"/>
    <mergeCell ref="C125:C126"/>
    <mergeCell ref="C127:C128"/>
    <mergeCell ref="C129:C130"/>
    <mergeCell ref="C131:C132"/>
    <mergeCell ref="C133:C134"/>
    <mergeCell ref="D4:D6"/>
    <mergeCell ref="D54:D55"/>
    <mergeCell ref="D56:D57"/>
    <mergeCell ref="D58:D59"/>
    <mergeCell ref="D60:D61"/>
    <mergeCell ref="D62:D63"/>
    <mergeCell ref="D64:D65"/>
    <mergeCell ref="D123:D124"/>
    <mergeCell ref="D125:D126"/>
    <mergeCell ref="D127:D128"/>
    <mergeCell ref="D129:D130"/>
    <mergeCell ref="D131:D132"/>
    <mergeCell ref="D133:D134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 horizontalCentered="1"/>
  <pageMargins left="0.3145833333333333" right="0.3145833333333333" top="0.6298611111111111" bottom="0.5902777777777778" header="0.3145833333333333" footer="0.3145833333333333"/>
  <pageSetup horizontalDpi="600" verticalDpi="600" orientation="landscape" paperSize="9" scale="80"/>
  <headerFooter scaleWithDoc="0" alignWithMargins="0">
    <oddFooter>&amp;C&amp;"宋体"&amp;14-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80" zoomScaleNormal="80" zoomScaleSheetLayoutView="100" workbookViewId="0" topLeftCell="A1">
      <selection activeCell="F11" sqref="F11"/>
    </sheetView>
  </sheetViews>
  <sheetFormatPr defaultColWidth="9.00390625" defaultRowHeight="13.5"/>
  <cols>
    <col min="1" max="1" width="41.375" style="38" customWidth="1"/>
    <col min="2" max="2" width="28.875" style="25" customWidth="1"/>
    <col min="3" max="3" width="16.375" style="25" customWidth="1"/>
    <col min="4" max="4" width="9.00390625" style="25" customWidth="1"/>
    <col min="5" max="5" width="9.50390625" style="25" customWidth="1"/>
    <col min="6" max="6" width="14.875" style="25" customWidth="1"/>
    <col min="7" max="7" width="6.875" style="25" customWidth="1"/>
    <col min="8" max="8" width="7.75390625" style="25" customWidth="1"/>
    <col min="9" max="9" width="8.25390625" style="25" customWidth="1"/>
    <col min="10" max="10" width="7.625" style="25" customWidth="1"/>
    <col min="11" max="11" width="7.50390625" style="25" customWidth="1"/>
    <col min="12" max="12" width="5.375" style="25" customWidth="1"/>
    <col min="13" max="13" width="6.875" style="25" customWidth="1"/>
    <col min="14" max="14" width="7.75390625" style="25" customWidth="1"/>
    <col min="15" max="15" width="7.50390625" style="25" customWidth="1"/>
    <col min="16" max="16" width="8.00390625" style="25" customWidth="1"/>
    <col min="17" max="16384" width="9.00390625" style="25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39" t="s">
        <v>188</v>
      </c>
      <c r="B2" s="39"/>
      <c r="C2" s="39"/>
      <c r="D2" s="40" t="s">
        <v>189</v>
      </c>
      <c r="E2" s="40"/>
      <c r="F2" s="40"/>
      <c r="G2" s="40"/>
      <c r="H2" s="40"/>
      <c r="I2" s="40"/>
      <c r="J2" s="39"/>
      <c r="K2" s="39"/>
      <c r="L2" s="39"/>
      <c r="M2" s="43"/>
      <c r="N2" s="43"/>
      <c r="O2" s="43"/>
      <c r="P2" s="44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5" t="s">
        <v>4</v>
      </c>
      <c r="J3" s="15"/>
      <c r="K3" s="15"/>
      <c r="L3" s="15"/>
      <c r="M3" s="15"/>
      <c r="N3" s="15"/>
      <c r="O3" s="15"/>
      <c r="P3" s="15"/>
    </row>
    <row r="4" spans="1:16" ht="35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20" t="s">
        <v>14</v>
      </c>
      <c r="N4" s="20"/>
      <c r="O4" s="5" t="s">
        <v>15</v>
      </c>
      <c r="P4" s="5"/>
    </row>
    <row r="5" spans="1:16" ht="35.25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20" t="s">
        <v>19</v>
      </c>
      <c r="N5" s="21" t="s">
        <v>20</v>
      </c>
      <c r="O5" s="5" t="s">
        <v>21</v>
      </c>
      <c r="P5" s="5"/>
    </row>
    <row r="6" spans="1:16" ht="41.2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20"/>
      <c r="N6" s="21"/>
      <c r="O6" s="20" t="s">
        <v>24</v>
      </c>
      <c r="P6" s="21" t="s">
        <v>25</v>
      </c>
    </row>
    <row r="7" spans="1:16" ht="39.75" customHeight="1">
      <c r="A7" s="8" t="s">
        <v>190</v>
      </c>
      <c r="B7" s="8" t="s">
        <v>191</v>
      </c>
      <c r="C7" s="5" t="s">
        <v>192</v>
      </c>
      <c r="D7" s="9" t="s">
        <v>193</v>
      </c>
      <c r="E7" s="8">
        <v>54</v>
      </c>
      <c r="F7" s="8" t="s">
        <v>42</v>
      </c>
      <c r="G7" s="8">
        <v>0.312</v>
      </c>
      <c r="H7" s="8">
        <v>530</v>
      </c>
      <c r="I7" s="8">
        <v>520</v>
      </c>
      <c r="J7" s="42">
        <f>I7/(E7*0.5)</f>
        <v>19.25925925925926</v>
      </c>
      <c r="K7" s="8">
        <v>1</v>
      </c>
      <c r="L7" s="8">
        <v>0</v>
      </c>
      <c r="M7" s="37">
        <f>H7*G7+J7+K7+L7</f>
        <v>185.61925925925928</v>
      </c>
      <c r="N7" s="45">
        <v>186</v>
      </c>
      <c r="O7" s="45">
        <v>186</v>
      </c>
      <c r="P7" s="37"/>
    </row>
    <row r="8" spans="1:16" ht="39.75" customHeight="1">
      <c r="A8" s="5" t="s">
        <v>26</v>
      </c>
      <c r="B8" s="5" t="s">
        <v>194</v>
      </c>
      <c r="C8" s="5" t="s">
        <v>195</v>
      </c>
      <c r="D8" s="9" t="s">
        <v>193</v>
      </c>
      <c r="E8" s="5">
        <v>45</v>
      </c>
      <c r="F8" s="8" t="s">
        <v>42</v>
      </c>
      <c r="G8" s="8">
        <v>0.312</v>
      </c>
      <c r="H8" s="5">
        <v>615</v>
      </c>
      <c r="I8" s="5">
        <v>490</v>
      </c>
      <c r="J8" s="42">
        <f aca="true" t="shared" si="0" ref="J8:J20">I8/(E8*0.5)</f>
        <v>21.77777777777778</v>
      </c>
      <c r="K8" s="5">
        <v>1</v>
      </c>
      <c r="L8" s="5">
        <v>0</v>
      </c>
      <c r="M8" s="37">
        <f aca="true" t="shared" si="1" ref="M8:M64">H8*G8+J8+K8+L8</f>
        <v>214.65777777777777</v>
      </c>
      <c r="N8" s="45">
        <v>215</v>
      </c>
      <c r="O8" s="45">
        <v>215</v>
      </c>
      <c r="P8" s="37"/>
    </row>
    <row r="9" spans="1:16" ht="39.75" customHeight="1">
      <c r="A9" s="5" t="s">
        <v>196</v>
      </c>
      <c r="B9" s="5" t="s">
        <v>197</v>
      </c>
      <c r="C9" s="5" t="s">
        <v>198</v>
      </c>
      <c r="D9" s="9" t="s">
        <v>193</v>
      </c>
      <c r="E9" s="5">
        <v>44</v>
      </c>
      <c r="F9" s="8" t="s">
        <v>38</v>
      </c>
      <c r="G9" s="8">
        <v>0.312</v>
      </c>
      <c r="H9" s="5">
        <v>946</v>
      </c>
      <c r="I9" s="5">
        <v>1050</v>
      </c>
      <c r="J9" s="42">
        <f t="shared" si="0"/>
        <v>47.72727272727273</v>
      </c>
      <c r="K9" s="8">
        <v>1</v>
      </c>
      <c r="L9" s="8">
        <v>0</v>
      </c>
      <c r="M9" s="37">
        <f t="shared" si="1"/>
        <v>343.87927272727273</v>
      </c>
      <c r="N9" s="45">
        <v>344</v>
      </c>
      <c r="O9" s="45">
        <v>344</v>
      </c>
      <c r="P9" s="37"/>
    </row>
    <row r="10" spans="1:16" ht="39.75" customHeight="1">
      <c r="A10" s="5" t="s">
        <v>199</v>
      </c>
      <c r="B10" s="5" t="s">
        <v>200</v>
      </c>
      <c r="C10" s="5" t="s">
        <v>201</v>
      </c>
      <c r="D10" s="9" t="s">
        <v>193</v>
      </c>
      <c r="E10" s="5">
        <v>42</v>
      </c>
      <c r="F10" s="8" t="s">
        <v>38</v>
      </c>
      <c r="G10" s="8">
        <v>0.312</v>
      </c>
      <c r="H10" s="5">
        <v>523</v>
      </c>
      <c r="I10" s="5">
        <v>292</v>
      </c>
      <c r="J10" s="42">
        <f>I10/(E10*0.45)</f>
        <v>15.449735449735448</v>
      </c>
      <c r="K10" s="5">
        <v>1</v>
      </c>
      <c r="L10" s="5">
        <v>0</v>
      </c>
      <c r="M10" s="37">
        <f t="shared" si="1"/>
        <v>179.62573544973543</v>
      </c>
      <c r="N10" s="45">
        <v>178</v>
      </c>
      <c r="O10" s="45">
        <v>178</v>
      </c>
      <c r="P10" s="37"/>
    </row>
    <row r="11" spans="1:16" ht="39.75" customHeight="1">
      <c r="A11" s="8" t="s">
        <v>26</v>
      </c>
      <c r="B11" s="8" t="s">
        <v>202</v>
      </c>
      <c r="C11" s="5" t="s">
        <v>203</v>
      </c>
      <c r="D11" s="9" t="s">
        <v>193</v>
      </c>
      <c r="E11" s="41">
        <v>47</v>
      </c>
      <c r="F11" s="8" t="s">
        <v>30</v>
      </c>
      <c r="G11" s="41">
        <v>0.364</v>
      </c>
      <c r="H11" s="41">
        <v>309</v>
      </c>
      <c r="I11" s="41">
        <v>197</v>
      </c>
      <c r="J11" s="42">
        <f>I11/(E11*0.45)</f>
        <v>9.314420803782506</v>
      </c>
      <c r="K11" s="8">
        <v>1</v>
      </c>
      <c r="L11" s="8">
        <v>0</v>
      </c>
      <c r="M11" s="37">
        <f t="shared" si="1"/>
        <v>122.79042080378251</v>
      </c>
      <c r="N11" s="45">
        <v>123</v>
      </c>
      <c r="O11" s="45">
        <v>123</v>
      </c>
      <c r="P11" s="37"/>
    </row>
    <row r="12" spans="1:16" ht="39.75" customHeight="1">
      <c r="A12" s="5" t="s">
        <v>204</v>
      </c>
      <c r="B12" s="5" t="s">
        <v>205</v>
      </c>
      <c r="C12" s="5" t="s">
        <v>206</v>
      </c>
      <c r="D12" s="9" t="s">
        <v>193</v>
      </c>
      <c r="E12" s="5">
        <v>44</v>
      </c>
      <c r="F12" s="8" t="s">
        <v>38</v>
      </c>
      <c r="G12" s="8">
        <v>0.312</v>
      </c>
      <c r="H12" s="5">
        <v>601</v>
      </c>
      <c r="I12" s="5">
        <v>308</v>
      </c>
      <c r="J12" s="42">
        <f t="shared" si="0"/>
        <v>14</v>
      </c>
      <c r="K12" s="5">
        <v>1</v>
      </c>
      <c r="L12" s="5">
        <v>0</v>
      </c>
      <c r="M12" s="37">
        <f t="shared" si="1"/>
        <v>202.512</v>
      </c>
      <c r="N12" s="45">
        <v>203</v>
      </c>
      <c r="O12" s="45">
        <v>203</v>
      </c>
      <c r="P12" s="37"/>
    </row>
    <row r="13" spans="1:16" ht="39.75" customHeight="1">
      <c r="A13" s="5" t="s">
        <v>207</v>
      </c>
      <c r="B13" s="5" t="s">
        <v>194</v>
      </c>
      <c r="C13" s="5" t="s">
        <v>195</v>
      </c>
      <c r="D13" s="9" t="s">
        <v>193</v>
      </c>
      <c r="E13" s="5">
        <v>39</v>
      </c>
      <c r="F13" s="8" t="s">
        <v>38</v>
      </c>
      <c r="G13" s="8">
        <v>0.312</v>
      </c>
      <c r="H13" s="5">
        <v>615</v>
      </c>
      <c r="I13" s="5">
        <v>490</v>
      </c>
      <c r="J13" s="42">
        <f t="shared" si="0"/>
        <v>25.128205128205128</v>
      </c>
      <c r="K13" s="8">
        <v>1</v>
      </c>
      <c r="L13" s="8">
        <v>0</v>
      </c>
      <c r="M13" s="37">
        <f t="shared" si="1"/>
        <v>218.00820512820513</v>
      </c>
      <c r="N13" s="45">
        <v>218</v>
      </c>
      <c r="O13" s="45">
        <v>218</v>
      </c>
      <c r="P13" s="37"/>
    </row>
    <row r="14" spans="1:16" ht="39.75" customHeight="1">
      <c r="A14" s="5" t="s">
        <v>208</v>
      </c>
      <c r="B14" s="5" t="s">
        <v>209</v>
      </c>
      <c r="C14" s="5" t="s">
        <v>210</v>
      </c>
      <c r="D14" s="9" t="s">
        <v>193</v>
      </c>
      <c r="E14" s="5">
        <v>44</v>
      </c>
      <c r="F14" s="8" t="s">
        <v>38</v>
      </c>
      <c r="G14" s="8">
        <v>0.312</v>
      </c>
      <c r="H14" s="5">
        <v>620</v>
      </c>
      <c r="I14" s="5">
        <v>480</v>
      </c>
      <c r="J14" s="42">
        <f t="shared" si="0"/>
        <v>21.818181818181817</v>
      </c>
      <c r="K14" s="5">
        <v>1</v>
      </c>
      <c r="L14" s="5">
        <v>0</v>
      </c>
      <c r="M14" s="37">
        <f t="shared" si="1"/>
        <v>216.2581818181818</v>
      </c>
      <c r="N14" s="45">
        <v>216</v>
      </c>
      <c r="O14" s="45">
        <v>216</v>
      </c>
      <c r="P14" s="37"/>
    </row>
    <row r="15" spans="1:16" ht="39.75" customHeight="1">
      <c r="A15" s="5" t="s">
        <v>211</v>
      </c>
      <c r="B15" s="5" t="s">
        <v>212</v>
      </c>
      <c r="C15" s="5" t="s">
        <v>213</v>
      </c>
      <c r="D15" s="9" t="s">
        <v>193</v>
      </c>
      <c r="E15" s="5">
        <v>44</v>
      </c>
      <c r="F15" s="8" t="s">
        <v>42</v>
      </c>
      <c r="G15" s="8">
        <v>0.312</v>
      </c>
      <c r="H15" s="5">
        <v>786</v>
      </c>
      <c r="I15" s="5">
        <v>760</v>
      </c>
      <c r="J15" s="42">
        <f t="shared" si="0"/>
        <v>34.54545454545455</v>
      </c>
      <c r="K15" s="8">
        <v>1</v>
      </c>
      <c r="L15" s="8">
        <v>0</v>
      </c>
      <c r="M15" s="37">
        <f t="shared" si="1"/>
        <v>280.77745454545453</v>
      </c>
      <c r="N15" s="45">
        <v>281</v>
      </c>
      <c r="O15" s="45">
        <v>281</v>
      </c>
      <c r="P15" s="37"/>
    </row>
    <row r="16" spans="1:16" ht="39.75" customHeight="1">
      <c r="A16" s="5" t="s">
        <v>107</v>
      </c>
      <c r="B16" s="5" t="s">
        <v>214</v>
      </c>
      <c r="C16" s="5" t="s">
        <v>215</v>
      </c>
      <c r="D16" s="9" t="s">
        <v>193</v>
      </c>
      <c r="E16" s="5">
        <v>53</v>
      </c>
      <c r="F16" s="8" t="s">
        <v>42</v>
      </c>
      <c r="G16" s="8">
        <v>0.312</v>
      </c>
      <c r="H16" s="5">
        <v>370</v>
      </c>
      <c r="I16" s="5">
        <v>267</v>
      </c>
      <c r="J16" s="42">
        <f t="shared" si="0"/>
        <v>10.075471698113208</v>
      </c>
      <c r="K16" s="5">
        <v>1</v>
      </c>
      <c r="L16" s="5">
        <v>0</v>
      </c>
      <c r="M16" s="37">
        <f t="shared" si="1"/>
        <v>126.5154716981132</v>
      </c>
      <c r="N16" s="45">
        <v>127</v>
      </c>
      <c r="O16" s="45">
        <v>127</v>
      </c>
      <c r="P16" s="37"/>
    </row>
    <row r="17" spans="1:16" ht="39.75" customHeight="1">
      <c r="A17" s="5" t="s">
        <v>48</v>
      </c>
      <c r="B17" s="5" t="s">
        <v>216</v>
      </c>
      <c r="C17" s="5" t="s">
        <v>217</v>
      </c>
      <c r="D17" s="9" t="s">
        <v>193</v>
      </c>
      <c r="E17" s="5">
        <v>43</v>
      </c>
      <c r="F17" s="8" t="s">
        <v>38</v>
      </c>
      <c r="G17" s="8">
        <v>0.312</v>
      </c>
      <c r="H17" s="5">
        <v>464</v>
      </c>
      <c r="I17" s="5">
        <v>272</v>
      </c>
      <c r="J17" s="42">
        <f t="shared" si="0"/>
        <v>12.651162790697674</v>
      </c>
      <c r="K17" s="8">
        <v>1</v>
      </c>
      <c r="L17" s="8">
        <v>0</v>
      </c>
      <c r="M17" s="37">
        <f t="shared" si="1"/>
        <v>158.41916279069767</v>
      </c>
      <c r="N17" s="45">
        <v>158</v>
      </c>
      <c r="O17" s="45">
        <v>158</v>
      </c>
      <c r="P17" s="37"/>
    </row>
    <row r="18" spans="1:16" ht="39.75" customHeight="1">
      <c r="A18" s="5" t="s">
        <v>48</v>
      </c>
      <c r="B18" s="5" t="s">
        <v>216</v>
      </c>
      <c r="C18" s="5" t="s">
        <v>217</v>
      </c>
      <c r="D18" s="9" t="s">
        <v>193</v>
      </c>
      <c r="E18" s="5">
        <v>53</v>
      </c>
      <c r="F18" s="8" t="s">
        <v>42</v>
      </c>
      <c r="G18" s="8">
        <v>0.312</v>
      </c>
      <c r="H18" s="5">
        <v>464</v>
      </c>
      <c r="I18" s="5">
        <v>272</v>
      </c>
      <c r="J18" s="42">
        <f t="shared" si="0"/>
        <v>10.264150943396226</v>
      </c>
      <c r="K18" s="5">
        <v>1</v>
      </c>
      <c r="L18" s="5">
        <v>0</v>
      </c>
      <c r="M18" s="37">
        <f t="shared" si="1"/>
        <v>156.03215094339623</v>
      </c>
      <c r="N18" s="45">
        <v>156</v>
      </c>
      <c r="O18" s="45">
        <v>156</v>
      </c>
      <c r="P18" s="37"/>
    </row>
    <row r="19" spans="1:16" ht="39.75" customHeight="1">
      <c r="A19" s="5" t="s">
        <v>26</v>
      </c>
      <c r="B19" s="5" t="s">
        <v>218</v>
      </c>
      <c r="C19" s="5" t="s">
        <v>219</v>
      </c>
      <c r="D19" s="9" t="s">
        <v>193</v>
      </c>
      <c r="E19" s="5">
        <v>41</v>
      </c>
      <c r="F19" s="8" t="s">
        <v>42</v>
      </c>
      <c r="G19" s="8">
        <v>0.312</v>
      </c>
      <c r="H19" s="5">
        <v>264</v>
      </c>
      <c r="I19" s="5">
        <v>173</v>
      </c>
      <c r="J19" s="42">
        <f t="shared" si="0"/>
        <v>8.439024390243903</v>
      </c>
      <c r="K19" s="8">
        <v>1</v>
      </c>
      <c r="L19" s="8">
        <v>0</v>
      </c>
      <c r="M19" s="37">
        <f t="shared" si="1"/>
        <v>91.8070243902439</v>
      </c>
      <c r="N19" s="45">
        <v>92</v>
      </c>
      <c r="O19" s="45">
        <v>92</v>
      </c>
      <c r="P19" s="37"/>
    </row>
    <row r="20" spans="1:16" ht="39.75" customHeight="1">
      <c r="A20" s="5" t="s">
        <v>220</v>
      </c>
      <c r="B20" s="5" t="s">
        <v>221</v>
      </c>
      <c r="C20" s="5" t="s">
        <v>222</v>
      </c>
      <c r="D20" s="9" t="s">
        <v>193</v>
      </c>
      <c r="E20" s="5">
        <v>49</v>
      </c>
      <c r="F20" s="8" t="s">
        <v>42</v>
      </c>
      <c r="G20" s="8">
        <v>0.312</v>
      </c>
      <c r="H20" s="5">
        <v>990</v>
      </c>
      <c r="I20" s="5">
        <v>880</v>
      </c>
      <c r="J20" s="42">
        <f t="shared" si="0"/>
        <v>35.91836734693877</v>
      </c>
      <c r="K20" s="5">
        <v>1</v>
      </c>
      <c r="L20" s="5">
        <v>0</v>
      </c>
      <c r="M20" s="37">
        <f t="shared" si="1"/>
        <v>345.7983673469388</v>
      </c>
      <c r="N20" s="45">
        <v>346</v>
      </c>
      <c r="O20" s="45">
        <v>346</v>
      </c>
      <c r="P20" s="37"/>
    </row>
    <row r="21" spans="1:16" ht="39.75" customHeight="1">
      <c r="A21" s="5" t="s">
        <v>223</v>
      </c>
      <c r="B21" s="5" t="s">
        <v>224</v>
      </c>
      <c r="C21" s="5" t="s">
        <v>225</v>
      </c>
      <c r="D21" s="9" t="s">
        <v>193</v>
      </c>
      <c r="E21" s="5">
        <v>49</v>
      </c>
      <c r="F21" s="8" t="s">
        <v>30</v>
      </c>
      <c r="G21" s="41">
        <v>0.364</v>
      </c>
      <c r="H21" s="5">
        <v>243</v>
      </c>
      <c r="I21" s="5">
        <v>173</v>
      </c>
      <c r="J21" s="42">
        <f>I21/(E21*0.45)</f>
        <v>7.845804988662131</v>
      </c>
      <c r="K21" s="8">
        <v>1</v>
      </c>
      <c r="L21" s="8">
        <v>0</v>
      </c>
      <c r="M21" s="37">
        <f t="shared" si="1"/>
        <v>97.29780498866214</v>
      </c>
      <c r="N21" s="45">
        <v>97</v>
      </c>
      <c r="O21" s="45">
        <v>97</v>
      </c>
      <c r="P21" s="37"/>
    </row>
    <row r="22" spans="1:16" ht="39.75" customHeight="1">
      <c r="A22" s="5" t="s">
        <v>226</v>
      </c>
      <c r="B22" s="5" t="s">
        <v>227</v>
      </c>
      <c r="C22" s="5" t="s">
        <v>228</v>
      </c>
      <c r="D22" s="9" t="s">
        <v>193</v>
      </c>
      <c r="E22" s="5">
        <v>44</v>
      </c>
      <c r="F22" s="8" t="s">
        <v>30</v>
      </c>
      <c r="G22" s="41">
        <v>0.364</v>
      </c>
      <c r="H22" s="5">
        <v>708</v>
      </c>
      <c r="I22" s="5">
        <v>700</v>
      </c>
      <c r="J22" s="42">
        <f>I22/(E22*0.45)</f>
        <v>35.35353535353535</v>
      </c>
      <c r="K22" s="5">
        <v>1</v>
      </c>
      <c r="L22" s="5">
        <v>0</v>
      </c>
      <c r="M22" s="37">
        <f t="shared" si="1"/>
        <v>294.0655353535353</v>
      </c>
      <c r="N22" s="45">
        <v>294</v>
      </c>
      <c r="O22" s="45">
        <v>294</v>
      </c>
      <c r="P22" s="37"/>
    </row>
    <row r="23" spans="1:16" ht="39.75" customHeight="1">
      <c r="A23" s="5" t="s">
        <v>229</v>
      </c>
      <c r="B23" s="5" t="s">
        <v>230</v>
      </c>
      <c r="C23" s="5" t="s">
        <v>231</v>
      </c>
      <c r="D23" s="9" t="s">
        <v>193</v>
      </c>
      <c r="E23" s="5">
        <v>44</v>
      </c>
      <c r="F23" s="8" t="s">
        <v>38</v>
      </c>
      <c r="G23" s="8">
        <v>0.312</v>
      </c>
      <c r="H23" s="5">
        <v>663</v>
      </c>
      <c r="I23" s="5">
        <v>570</v>
      </c>
      <c r="J23" s="42">
        <f aca="true" t="shared" si="2" ref="J23:J27">I23/(E23*0.5)</f>
        <v>25.90909090909091</v>
      </c>
      <c r="K23" s="8">
        <v>1</v>
      </c>
      <c r="L23" s="8">
        <v>0</v>
      </c>
      <c r="M23" s="37">
        <f t="shared" si="1"/>
        <v>233.7650909090909</v>
      </c>
      <c r="N23" s="45">
        <v>234</v>
      </c>
      <c r="O23" s="45">
        <v>234</v>
      </c>
      <c r="P23" s="37"/>
    </row>
    <row r="24" spans="1:16" ht="39.75" customHeight="1">
      <c r="A24" s="5" t="s">
        <v>232</v>
      </c>
      <c r="B24" s="5" t="s">
        <v>233</v>
      </c>
      <c r="C24" s="5" t="s">
        <v>234</v>
      </c>
      <c r="D24" s="9" t="s">
        <v>193</v>
      </c>
      <c r="E24" s="5">
        <v>53</v>
      </c>
      <c r="F24" s="8" t="s">
        <v>42</v>
      </c>
      <c r="G24" s="8">
        <v>0.312</v>
      </c>
      <c r="H24" s="5">
        <v>440</v>
      </c>
      <c r="I24" s="5">
        <v>275</v>
      </c>
      <c r="J24" s="42">
        <f t="shared" si="2"/>
        <v>10.377358490566039</v>
      </c>
      <c r="K24" s="5">
        <v>1</v>
      </c>
      <c r="L24" s="5">
        <v>0</v>
      </c>
      <c r="M24" s="37">
        <f t="shared" si="1"/>
        <v>148.65735849056603</v>
      </c>
      <c r="N24" s="45">
        <v>149</v>
      </c>
      <c r="O24" s="45">
        <v>149</v>
      </c>
      <c r="P24" s="37"/>
    </row>
    <row r="25" spans="1:16" ht="39.75" customHeight="1">
      <c r="A25" s="5" t="s">
        <v>235</v>
      </c>
      <c r="B25" s="5" t="s">
        <v>236</v>
      </c>
      <c r="C25" s="5" t="s">
        <v>237</v>
      </c>
      <c r="D25" s="9" t="s">
        <v>193</v>
      </c>
      <c r="E25" s="5">
        <v>55</v>
      </c>
      <c r="F25" s="8" t="s">
        <v>42</v>
      </c>
      <c r="G25" s="8">
        <v>0.312</v>
      </c>
      <c r="H25" s="5">
        <v>540</v>
      </c>
      <c r="I25" s="5">
        <v>450</v>
      </c>
      <c r="J25" s="42">
        <f t="shared" si="2"/>
        <v>16.363636363636363</v>
      </c>
      <c r="K25" s="8">
        <v>1</v>
      </c>
      <c r="L25" s="8">
        <v>0</v>
      </c>
      <c r="M25" s="37">
        <f t="shared" si="1"/>
        <v>185.84363636363636</v>
      </c>
      <c r="N25" s="45">
        <v>186</v>
      </c>
      <c r="O25" s="45">
        <v>186</v>
      </c>
      <c r="P25" s="37"/>
    </row>
    <row r="26" spans="1:16" ht="39.75" customHeight="1">
      <c r="A26" s="5" t="s">
        <v>238</v>
      </c>
      <c r="B26" s="5" t="s">
        <v>239</v>
      </c>
      <c r="C26" s="5" t="s">
        <v>240</v>
      </c>
      <c r="D26" s="9" t="s">
        <v>193</v>
      </c>
      <c r="E26" s="5">
        <v>46</v>
      </c>
      <c r="F26" s="8" t="s">
        <v>42</v>
      </c>
      <c r="G26" s="8">
        <v>0.312</v>
      </c>
      <c r="H26" s="5">
        <v>730</v>
      </c>
      <c r="I26" s="5">
        <v>695</v>
      </c>
      <c r="J26" s="42">
        <f t="shared" si="2"/>
        <v>30.217391304347824</v>
      </c>
      <c r="K26" s="5">
        <v>1</v>
      </c>
      <c r="L26" s="5">
        <v>0</v>
      </c>
      <c r="M26" s="37">
        <f t="shared" si="1"/>
        <v>258.9773913043478</v>
      </c>
      <c r="N26" s="45">
        <v>259</v>
      </c>
      <c r="O26" s="45">
        <v>259</v>
      </c>
      <c r="P26" s="37"/>
    </row>
    <row r="27" spans="1:16" ht="39.75" customHeight="1">
      <c r="A27" s="5" t="s">
        <v>241</v>
      </c>
      <c r="B27" s="5" t="s">
        <v>242</v>
      </c>
      <c r="C27" s="5" t="s">
        <v>243</v>
      </c>
      <c r="D27" s="9" t="s">
        <v>193</v>
      </c>
      <c r="E27" s="5">
        <v>44</v>
      </c>
      <c r="F27" s="8" t="s">
        <v>42</v>
      </c>
      <c r="G27" s="8">
        <v>0.312</v>
      </c>
      <c r="H27" s="5">
        <v>1100</v>
      </c>
      <c r="I27" s="5">
        <v>1080</v>
      </c>
      <c r="J27" s="42">
        <f t="shared" si="2"/>
        <v>49.09090909090909</v>
      </c>
      <c r="K27" s="8">
        <v>1</v>
      </c>
      <c r="L27" s="8">
        <v>0</v>
      </c>
      <c r="M27" s="37">
        <f t="shared" si="1"/>
        <v>393.29090909090905</v>
      </c>
      <c r="N27" s="45">
        <v>393</v>
      </c>
      <c r="O27" s="45">
        <v>393</v>
      </c>
      <c r="P27" s="37"/>
    </row>
    <row r="28" spans="1:16" ht="39.75" customHeight="1">
      <c r="A28" s="5" t="s">
        <v>244</v>
      </c>
      <c r="B28" s="5" t="s">
        <v>245</v>
      </c>
      <c r="C28" s="5" t="s">
        <v>246</v>
      </c>
      <c r="D28" s="9" t="s">
        <v>193</v>
      </c>
      <c r="E28" s="5">
        <v>49</v>
      </c>
      <c r="F28" s="8" t="s">
        <v>30</v>
      </c>
      <c r="G28" s="41">
        <v>0.364</v>
      </c>
      <c r="H28" s="5">
        <v>515</v>
      </c>
      <c r="I28" s="5">
        <v>560</v>
      </c>
      <c r="J28" s="42">
        <f aca="true" t="shared" si="3" ref="J28:J32">I28/(E28*0.45)</f>
        <v>25.396825396825395</v>
      </c>
      <c r="K28" s="5">
        <v>1</v>
      </c>
      <c r="L28" s="5">
        <v>0</v>
      </c>
      <c r="M28" s="37">
        <f t="shared" si="1"/>
        <v>213.8568253968254</v>
      </c>
      <c r="N28" s="45">
        <v>214</v>
      </c>
      <c r="O28" s="45">
        <v>214</v>
      </c>
      <c r="P28" s="37"/>
    </row>
    <row r="29" spans="1:16" ht="39.75" customHeight="1">
      <c r="A29" s="5" t="s">
        <v>247</v>
      </c>
      <c r="B29" s="5" t="s">
        <v>248</v>
      </c>
      <c r="C29" s="5" t="s">
        <v>249</v>
      </c>
      <c r="D29" s="9" t="s">
        <v>193</v>
      </c>
      <c r="E29" s="5">
        <v>44</v>
      </c>
      <c r="F29" s="8" t="s">
        <v>32</v>
      </c>
      <c r="G29" s="41">
        <v>0.364</v>
      </c>
      <c r="H29" s="5">
        <v>850</v>
      </c>
      <c r="I29" s="5">
        <v>800</v>
      </c>
      <c r="J29" s="42">
        <f t="shared" si="3"/>
        <v>40.4040404040404</v>
      </c>
      <c r="K29" s="8">
        <v>1</v>
      </c>
      <c r="L29" s="8">
        <v>0</v>
      </c>
      <c r="M29" s="37">
        <f t="shared" si="1"/>
        <v>350.8040404040404</v>
      </c>
      <c r="N29" s="45">
        <v>351</v>
      </c>
      <c r="O29" s="45">
        <v>351</v>
      </c>
      <c r="P29" s="37"/>
    </row>
    <row r="30" spans="1:16" ht="39.75" customHeight="1">
      <c r="A30" s="5" t="s">
        <v>250</v>
      </c>
      <c r="B30" s="5" t="s">
        <v>251</v>
      </c>
      <c r="C30" s="5" t="s">
        <v>252</v>
      </c>
      <c r="D30" s="9" t="s">
        <v>193</v>
      </c>
      <c r="E30" s="5">
        <v>37</v>
      </c>
      <c r="F30" s="8" t="s">
        <v>38</v>
      </c>
      <c r="G30" s="8">
        <v>0.312</v>
      </c>
      <c r="H30" s="5">
        <v>835</v>
      </c>
      <c r="I30" s="5">
        <v>939</v>
      </c>
      <c r="J30" s="42">
        <f aca="true" t="shared" si="4" ref="J30:J34">I30/(E30*0.5)</f>
        <v>50.75675675675676</v>
      </c>
      <c r="K30" s="5">
        <v>1</v>
      </c>
      <c r="L30" s="5">
        <v>0</v>
      </c>
      <c r="M30" s="37">
        <f t="shared" si="1"/>
        <v>312.27675675675675</v>
      </c>
      <c r="N30" s="45">
        <v>312</v>
      </c>
      <c r="O30" s="45">
        <v>312</v>
      </c>
      <c r="P30" s="37"/>
    </row>
    <row r="31" spans="1:16" ht="39.75" customHeight="1">
      <c r="A31" s="5" t="s">
        <v>253</v>
      </c>
      <c r="B31" s="5" t="s">
        <v>254</v>
      </c>
      <c r="C31" s="5" t="s">
        <v>255</v>
      </c>
      <c r="D31" s="9" t="s">
        <v>193</v>
      </c>
      <c r="E31" s="5">
        <v>36</v>
      </c>
      <c r="F31" s="8" t="s">
        <v>32</v>
      </c>
      <c r="G31" s="41">
        <v>0.364</v>
      </c>
      <c r="H31" s="5">
        <v>856</v>
      </c>
      <c r="I31" s="5">
        <v>955</v>
      </c>
      <c r="J31" s="42">
        <f t="shared" si="3"/>
        <v>58.95061728395062</v>
      </c>
      <c r="K31" s="8">
        <v>1</v>
      </c>
      <c r="L31" s="8">
        <v>0</v>
      </c>
      <c r="M31" s="37">
        <f t="shared" si="1"/>
        <v>371.53461728395064</v>
      </c>
      <c r="N31" s="45">
        <v>372</v>
      </c>
      <c r="O31" s="45">
        <v>372</v>
      </c>
      <c r="P31" s="37"/>
    </row>
    <row r="32" spans="1:16" ht="39.75" customHeight="1">
      <c r="A32" s="5" t="s">
        <v>256</v>
      </c>
      <c r="B32" s="5" t="s">
        <v>257</v>
      </c>
      <c r="C32" s="5" t="s">
        <v>258</v>
      </c>
      <c r="D32" s="9" t="s">
        <v>193</v>
      </c>
      <c r="E32" s="5">
        <v>38</v>
      </c>
      <c r="F32" s="8" t="s">
        <v>32</v>
      </c>
      <c r="G32" s="41">
        <v>0.364</v>
      </c>
      <c r="H32" s="5">
        <v>877</v>
      </c>
      <c r="I32" s="5">
        <v>965</v>
      </c>
      <c r="J32" s="42">
        <f t="shared" si="3"/>
        <v>56.432748538011694</v>
      </c>
      <c r="K32" s="5">
        <v>1</v>
      </c>
      <c r="L32" s="5">
        <v>0</v>
      </c>
      <c r="M32" s="37">
        <f t="shared" si="1"/>
        <v>376.6607485380117</v>
      </c>
      <c r="N32" s="45">
        <v>377</v>
      </c>
      <c r="O32" s="45">
        <v>377</v>
      </c>
      <c r="P32" s="37"/>
    </row>
    <row r="33" spans="1:16" ht="39.75" customHeight="1">
      <c r="A33" s="5" t="s">
        <v>259</v>
      </c>
      <c r="B33" s="5" t="s">
        <v>260</v>
      </c>
      <c r="C33" s="5" t="s">
        <v>261</v>
      </c>
      <c r="D33" s="9" t="s">
        <v>193</v>
      </c>
      <c r="E33" s="5">
        <v>47</v>
      </c>
      <c r="F33" s="8" t="s">
        <v>38</v>
      </c>
      <c r="G33" s="8">
        <v>0.312</v>
      </c>
      <c r="H33" s="5">
        <v>947</v>
      </c>
      <c r="I33" s="5">
        <v>1050</v>
      </c>
      <c r="J33" s="42">
        <f t="shared" si="4"/>
        <v>44.680851063829785</v>
      </c>
      <c r="K33" s="8">
        <v>1</v>
      </c>
      <c r="L33" s="8">
        <v>0</v>
      </c>
      <c r="M33" s="37">
        <f t="shared" si="1"/>
        <v>341.1448510638298</v>
      </c>
      <c r="N33" s="45">
        <v>341</v>
      </c>
      <c r="O33" s="45">
        <v>341</v>
      </c>
      <c r="P33" s="37"/>
    </row>
    <row r="34" spans="1:16" ht="39.75" customHeight="1">
      <c r="A34" s="5" t="s">
        <v>262</v>
      </c>
      <c r="B34" s="5" t="s">
        <v>263</v>
      </c>
      <c r="C34" s="5" t="s">
        <v>264</v>
      </c>
      <c r="D34" s="9" t="s">
        <v>193</v>
      </c>
      <c r="E34" s="5">
        <v>38</v>
      </c>
      <c r="F34" s="8" t="s">
        <v>38</v>
      </c>
      <c r="G34" s="8">
        <v>0.312</v>
      </c>
      <c r="H34" s="5">
        <v>1050</v>
      </c>
      <c r="I34" s="5">
        <v>1269</v>
      </c>
      <c r="J34" s="42">
        <f t="shared" si="4"/>
        <v>66.78947368421052</v>
      </c>
      <c r="K34" s="5">
        <v>1</v>
      </c>
      <c r="L34" s="5">
        <v>0</v>
      </c>
      <c r="M34" s="37">
        <f t="shared" si="1"/>
        <v>395.38947368421054</v>
      </c>
      <c r="N34" s="45">
        <v>395</v>
      </c>
      <c r="O34" s="45">
        <v>395</v>
      </c>
      <c r="P34" s="37"/>
    </row>
    <row r="35" spans="1:16" ht="39.75" customHeight="1">
      <c r="A35" s="5" t="s">
        <v>265</v>
      </c>
      <c r="B35" s="5" t="s">
        <v>266</v>
      </c>
      <c r="C35" s="5" t="s">
        <v>267</v>
      </c>
      <c r="D35" s="9" t="s">
        <v>193</v>
      </c>
      <c r="E35" s="5">
        <v>37</v>
      </c>
      <c r="F35" s="8" t="s">
        <v>32</v>
      </c>
      <c r="G35" s="41">
        <v>0.364</v>
      </c>
      <c r="H35" s="5">
        <v>848</v>
      </c>
      <c r="I35" s="5">
        <v>890</v>
      </c>
      <c r="J35" s="42">
        <f aca="true" t="shared" si="5" ref="J35:J41">I35/(E35*0.45)</f>
        <v>53.45345345345345</v>
      </c>
      <c r="K35" s="8">
        <v>1</v>
      </c>
      <c r="L35" s="8">
        <v>0</v>
      </c>
      <c r="M35" s="37">
        <f t="shared" si="1"/>
        <v>363.1254534534534</v>
      </c>
      <c r="N35" s="45">
        <v>363</v>
      </c>
      <c r="O35" s="45">
        <v>363</v>
      </c>
      <c r="P35" s="37"/>
    </row>
    <row r="36" spans="1:16" ht="39.75" customHeight="1">
      <c r="A36" s="5" t="s">
        <v>268</v>
      </c>
      <c r="B36" s="5" t="s">
        <v>269</v>
      </c>
      <c r="C36" s="5" t="s">
        <v>270</v>
      </c>
      <c r="D36" s="9" t="s">
        <v>193</v>
      </c>
      <c r="E36" s="5">
        <v>40</v>
      </c>
      <c r="F36" s="8" t="s">
        <v>32</v>
      </c>
      <c r="G36" s="41">
        <v>0.364</v>
      </c>
      <c r="H36" s="5">
        <v>975</v>
      </c>
      <c r="I36" s="5">
        <v>965</v>
      </c>
      <c r="J36" s="42">
        <f t="shared" si="5"/>
        <v>53.611111111111114</v>
      </c>
      <c r="K36" s="5">
        <v>1</v>
      </c>
      <c r="L36" s="5">
        <v>0</v>
      </c>
      <c r="M36" s="37">
        <f t="shared" si="1"/>
        <v>409.51111111111106</v>
      </c>
      <c r="N36" s="45">
        <v>410</v>
      </c>
      <c r="O36" s="45">
        <v>410</v>
      </c>
      <c r="P36" s="37"/>
    </row>
    <row r="37" spans="1:16" ht="39.75" customHeight="1">
      <c r="A37" s="5" t="s">
        <v>114</v>
      </c>
      <c r="B37" s="5" t="s">
        <v>271</v>
      </c>
      <c r="C37" s="5" t="s">
        <v>272</v>
      </c>
      <c r="D37" s="9" t="s">
        <v>193</v>
      </c>
      <c r="E37" s="5">
        <v>44</v>
      </c>
      <c r="F37" s="8" t="s">
        <v>42</v>
      </c>
      <c r="G37" s="8">
        <v>0.312</v>
      </c>
      <c r="H37" s="5">
        <v>510</v>
      </c>
      <c r="I37" s="5">
        <v>610</v>
      </c>
      <c r="J37" s="42">
        <f aca="true" t="shared" si="6" ref="J37:J39">I37/(E37*0.5)</f>
        <v>27.727272727272727</v>
      </c>
      <c r="K37" s="8">
        <v>1</v>
      </c>
      <c r="L37" s="8">
        <v>0</v>
      </c>
      <c r="M37" s="37">
        <f t="shared" si="1"/>
        <v>187.84727272727272</v>
      </c>
      <c r="N37" s="45">
        <v>188</v>
      </c>
      <c r="O37" s="45">
        <v>188</v>
      </c>
      <c r="P37" s="37"/>
    </row>
    <row r="38" spans="1:16" ht="39.75" customHeight="1">
      <c r="A38" s="5" t="s">
        <v>273</v>
      </c>
      <c r="B38" s="5" t="s">
        <v>274</v>
      </c>
      <c r="C38" s="5" t="s">
        <v>275</v>
      </c>
      <c r="D38" s="9" t="s">
        <v>193</v>
      </c>
      <c r="E38" s="5">
        <v>53</v>
      </c>
      <c r="F38" s="8" t="s">
        <v>42</v>
      </c>
      <c r="G38" s="8">
        <v>0.312</v>
      </c>
      <c r="H38" s="5">
        <v>701</v>
      </c>
      <c r="I38" s="5">
        <v>680</v>
      </c>
      <c r="J38" s="42">
        <f t="shared" si="6"/>
        <v>25.660377358490567</v>
      </c>
      <c r="K38" s="5">
        <v>1</v>
      </c>
      <c r="L38" s="5">
        <v>0</v>
      </c>
      <c r="M38" s="37">
        <f t="shared" si="1"/>
        <v>245.37237735849055</v>
      </c>
      <c r="N38" s="45">
        <v>245</v>
      </c>
      <c r="O38" s="45">
        <v>245</v>
      </c>
      <c r="P38" s="37"/>
    </row>
    <row r="39" spans="1:16" ht="39.75" customHeight="1">
      <c r="A39" s="5" t="s">
        <v>276</v>
      </c>
      <c r="B39" s="5" t="s">
        <v>277</v>
      </c>
      <c r="C39" s="5" t="s">
        <v>278</v>
      </c>
      <c r="D39" s="9" t="s">
        <v>193</v>
      </c>
      <c r="E39" s="5">
        <v>55</v>
      </c>
      <c r="F39" s="8" t="s">
        <v>42</v>
      </c>
      <c r="G39" s="8">
        <v>0.312</v>
      </c>
      <c r="H39" s="5">
        <v>1448</v>
      </c>
      <c r="I39" s="5">
        <v>1480</v>
      </c>
      <c r="J39" s="42">
        <f t="shared" si="6"/>
        <v>53.81818181818182</v>
      </c>
      <c r="K39" s="8">
        <v>1</v>
      </c>
      <c r="L39" s="8">
        <v>0</v>
      </c>
      <c r="M39" s="37">
        <f t="shared" si="1"/>
        <v>506.5941818181818</v>
      </c>
      <c r="N39" s="45">
        <v>507</v>
      </c>
      <c r="O39" s="45">
        <v>507</v>
      </c>
      <c r="P39" s="37"/>
    </row>
    <row r="40" spans="1:16" ht="39.75" customHeight="1">
      <c r="A40" s="5" t="s">
        <v>279</v>
      </c>
      <c r="B40" s="5" t="s">
        <v>280</v>
      </c>
      <c r="C40" s="5" t="s">
        <v>281</v>
      </c>
      <c r="D40" s="9" t="s">
        <v>193</v>
      </c>
      <c r="E40" s="5">
        <v>55</v>
      </c>
      <c r="F40" s="8" t="s">
        <v>30</v>
      </c>
      <c r="G40" s="41">
        <v>0.364</v>
      </c>
      <c r="H40" s="5">
        <v>1950</v>
      </c>
      <c r="I40" s="5">
        <v>1890</v>
      </c>
      <c r="J40" s="42">
        <f t="shared" si="5"/>
        <v>76.36363636363636</v>
      </c>
      <c r="K40" s="5">
        <v>1</v>
      </c>
      <c r="L40" s="5">
        <v>0</v>
      </c>
      <c r="M40" s="37">
        <f t="shared" si="1"/>
        <v>787.1636363636363</v>
      </c>
      <c r="N40" s="45">
        <v>787</v>
      </c>
      <c r="O40" s="45">
        <v>787</v>
      </c>
      <c r="P40" s="37"/>
    </row>
    <row r="41" spans="1:16" ht="39.75" customHeight="1">
      <c r="A41" s="5" t="s">
        <v>282</v>
      </c>
      <c r="B41" s="5" t="s">
        <v>283</v>
      </c>
      <c r="C41" s="5" t="s">
        <v>284</v>
      </c>
      <c r="D41" s="9" t="s">
        <v>193</v>
      </c>
      <c r="E41" s="5">
        <v>49</v>
      </c>
      <c r="F41" s="8" t="s">
        <v>30</v>
      </c>
      <c r="G41" s="41">
        <v>0.364</v>
      </c>
      <c r="H41" s="5">
        <v>1400</v>
      </c>
      <c r="I41" s="5">
        <v>1250</v>
      </c>
      <c r="J41" s="42">
        <f t="shared" si="5"/>
        <v>56.68934240362812</v>
      </c>
      <c r="K41" s="8">
        <v>1</v>
      </c>
      <c r="L41" s="8">
        <v>0</v>
      </c>
      <c r="M41" s="37">
        <f t="shared" si="1"/>
        <v>567.2893424036281</v>
      </c>
      <c r="N41" s="45">
        <v>567</v>
      </c>
      <c r="O41" s="45">
        <v>567</v>
      </c>
      <c r="P41" s="37"/>
    </row>
    <row r="42" spans="1:16" ht="39.75" customHeight="1">
      <c r="A42" s="5" t="s">
        <v>285</v>
      </c>
      <c r="B42" s="5" t="s">
        <v>286</v>
      </c>
      <c r="C42" s="5" t="s">
        <v>287</v>
      </c>
      <c r="D42" s="9" t="s">
        <v>193</v>
      </c>
      <c r="E42" s="5">
        <v>39</v>
      </c>
      <c r="F42" s="8" t="s">
        <v>42</v>
      </c>
      <c r="G42" s="8">
        <v>0.312</v>
      </c>
      <c r="H42" s="5">
        <v>1300</v>
      </c>
      <c r="I42" s="5">
        <v>1425</v>
      </c>
      <c r="J42" s="42">
        <f aca="true" t="shared" si="7" ref="J42:J44">I42/(E42*0.5)</f>
        <v>73.07692307692308</v>
      </c>
      <c r="K42" s="5">
        <v>1</v>
      </c>
      <c r="L42" s="5">
        <v>0</v>
      </c>
      <c r="M42" s="37">
        <f t="shared" si="1"/>
        <v>479.6769230769231</v>
      </c>
      <c r="N42" s="45">
        <v>480</v>
      </c>
      <c r="O42" s="45">
        <v>480</v>
      </c>
      <c r="P42" s="37"/>
    </row>
    <row r="43" spans="1:16" ht="39.75" customHeight="1">
      <c r="A43" s="5" t="s">
        <v>288</v>
      </c>
      <c r="B43" s="5" t="s">
        <v>289</v>
      </c>
      <c r="C43" s="5" t="s">
        <v>290</v>
      </c>
      <c r="D43" s="9" t="s">
        <v>193</v>
      </c>
      <c r="E43" s="5">
        <v>50</v>
      </c>
      <c r="F43" s="8" t="s">
        <v>42</v>
      </c>
      <c r="G43" s="8">
        <v>0.312</v>
      </c>
      <c r="H43" s="5">
        <v>1974</v>
      </c>
      <c r="I43" s="5">
        <v>1945</v>
      </c>
      <c r="J43" s="42">
        <f t="shared" si="7"/>
        <v>77.8</v>
      </c>
      <c r="K43" s="8">
        <v>1</v>
      </c>
      <c r="L43" s="8">
        <v>0</v>
      </c>
      <c r="M43" s="37">
        <f t="shared" si="1"/>
        <v>694.688</v>
      </c>
      <c r="N43" s="45">
        <v>695</v>
      </c>
      <c r="O43" s="45">
        <v>695</v>
      </c>
      <c r="P43" s="37"/>
    </row>
    <row r="44" spans="1:16" ht="39.75" customHeight="1">
      <c r="A44" s="5" t="s">
        <v>291</v>
      </c>
      <c r="B44" s="5" t="s">
        <v>292</v>
      </c>
      <c r="C44" s="5" t="s">
        <v>293</v>
      </c>
      <c r="D44" s="9" t="s">
        <v>193</v>
      </c>
      <c r="E44" s="5">
        <v>50</v>
      </c>
      <c r="F44" s="8" t="s">
        <v>42</v>
      </c>
      <c r="G44" s="8">
        <v>0.312</v>
      </c>
      <c r="H44" s="5">
        <v>2180</v>
      </c>
      <c r="I44" s="5">
        <v>2150</v>
      </c>
      <c r="J44" s="42">
        <f t="shared" si="7"/>
        <v>86</v>
      </c>
      <c r="K44" s="5">
        <v>1</v>
      </c>
      <c r="L44" s="5">
        <v>0</v>
      </c>
      <c r="M44" s="37">
        <f t="shared" si="1"/>
        <v>767.16</v>
      </c>
      <c r="N44" s="45">
        <v>767</v>
      </c>
      <c r="O44" s="45">
        <v>767</v>
      </c>
      <c r="P44" s="37"/>
    </row>
    <row r="45" spans="1:16" ht="39.75" customHeight="1">
      <c r="A45" s="5" t="s">
        <v>167</v>
      </c>
      <c r="B45" s="8" t="s">
        <v>191</v>
      </c>
      <c r="C45" s="5" t="s">
        <v>192</v>
      </c>
      <c r="D45" s="9" t="s">
        <v>193</v>
      </c>
      <c r="E45" s="8">
        <v>54</v>
      </c>
      <c r="F45" s="8" t="s">
        <v>30</v>
      </c>
      <c r="G45" s="41">
        <v>0.364</v>
      </c>
      <c r="H45" s="8">
        <v>530</v>
      </c>
      <c r="I45" s="8">
        <v>520</v>
      </c>
      <c r="J45" s="42">
        <f aca="true" t="shared" si="8" ref="J45:J64">I45/(E45*0.45)</f>
        <v>21.39917695473251</v>
      </c>
      <c r="K45" s="8">
        <v>1</v>
      </c>
      <c r="L45" s="8">
        <v>0</v>
      </c>
      <c r="M45" s="37">
        <f t="shared" si="1"/>
        <v>215.31917695473248</v>
      </c>
      <c r="N45" s="45">
        <v>215</v>
      </c>
      <c r="O45" s="45">
        <v>215</v>
      </c>
      <c r="P45" s="37"/>
    </row>
    <row r="46" spans="1:16" ht="39.75" customHeight="1">
      <c r="A46" s="8" t="s">
        <v>167</v>
      </c>
      <c r="B46" s="8" t="s">
        <v>200</v>
      </c>
      <c r="C46" s="5" t="s">
        <v>201</v>
      </c>
      <c r="D46" s="9" t="s">
        <v>193</v>
      </c>
      <c r="E46" s="8">
        <v>42</v>
      </c>
      <c r="F46" s="8" t="s">
        <v>32</v>
      </c>
      <c r="G46" s="41">
        <v>0.364</v>
      </c>
      <c r="H46" s="5">
        <v>523</v>
      </c>
      <c r="I46" s="5">
        <v>527</v>
      </c>
      <c r="J46" s="42">
        <f t="shared" si="8"/>
        <v>27.88359788359788</v>
      </c>
      <c r="K46" s="5">
        <v>1</v>
      </c>
      <c r="L46" s="5">
        <v>0</v>
      </c>
      <c r="M46" s="37">
        <f t="shared" si="1"/>
        <v>219.25559788359786</v>
      </c>
      <c r="N46" s="45">
        <v>219</v>
      </c>
      <c r="O46" s="45">
        <v>219</v>
      </c>
      <c r="P46" s="37"/>
    </row>
    <row r="47" spans="1:16" ht="39.75" customHeight="1">
      <c r="A47" s="8" t="s">
        <v>167</v>
      </c>
      <c r="B47" s="8" t="s">
        <v>205</v>
      </c>
      <c r="C47" s="5" t="s">
        <v>206</v>
      </c>
      <c r="D47" s="9" t="s">
        <v>193</v>
      </c>
      <c r="E47" s="8">
        <v>44</v>
      </c>
      <c r="F47" s="8" t="s">
        <v>32</v>
      </c>
      <c r="G47" s="41">
        <v>0.364</v>
      </c>
      <c r="H47" s="8">
        <v>601</v>
      </c>
      <c r="I47" s="8">
        <v>308</v>
      </c>
      <c r="J47" s="42">
        <f t="shared" si="8"/>
        <v>15.555555555555555</v>
      </c>
      <c r="K47" s="8">
        <v>1</v>
      </c>
      <c r="L47" s="8">
        <v>0</v>
      </c>
      <c r="M47" s="37">
        <f t="shared" si="1"/>
        <v>235.31955555555552</v>
      </c>
      <c r="N47" s="45">
        <v>235</v>
      </c>
      <c r="O47" s="45">
        <v>235</v>
      </c>
      <c r="P47" s="37"/>
    </row>
    <row r="48" spans="1:16" ht="39.75" customHeight="1">
      <c r="A48" s="8" t="s">
        <v>167</v>
      </c>
      <c r="B48" s="8" t="s">
        <v>194</v>
      </c>
      <c r="C48" s="5" t="s">
        <v>195</v>
      </c>
      <c r="D48" s="9" t="s">
        <v>193</v>
      </c>
      <c r="E48" s="8">
        <v>39</v>
      </c>
      <c r="F48" s="8" t="s">
        <v>32</v>
      </c>
      <c r="G48" s="41">
        <v>0.364</v>
      </c>
      <c r="H48" s="8">
        <v>615</v>
      </c>
      <c r="I48" s="8">
        <v>490</v>
      </c>
      <c r="J48" s="42">
        <f t="shared" si="8"/>
        <v>27.92022792022792</v>
      </c>
      <c r="K48" s="5">
        <v>1</v>
      </c>
      <c r="L48" s="5">
        <v>0</v>
      </c>
      <c r="M48" s="37">
        <f t="shared" si="1"/>
        <v>252.7802279202279</v>
      </c>
      <c r="N48" s="45">
        <v>253</v>
      </c>
      <c r="O48" s="45">
        <v>253</v>
      </c>
      <c r="P48" s="37"/>
    </row>
    <row r="49" spans="1:16" ht="39.75" customHeight="1">
      <c r="A49" s="8" t="s">
        <v>167</v>
      </c>
      <c r="B49" s="8" t="s">
        <v>209</v>
      </c>
      <c r="C49" s="5" t="s">
        <v>210</v>
      </c>
      <c r="D49" s="9" t="s">
        <v>193</v>
      </c>
      <c r="E49" s="8">
        <v>44</v>
      </c>
      <c r="F49" s="8" t="s">
        <v>32</v>
      </c>
      <c r="G49" s="41">
        <v>0.364</v>
      </c>
      <c r="H49" s="8">
        <v>620</v>
      </c>
      <c r="I49" s="8">
        <v>480</v>
      </c>
      <c r="J49" s="42">
        <f t="shared" si="8"/>
        <v>24.242424242424242</v>
      </c>
      <c r="K49" s="8">
        <v>1</v>
      </c>
      <c r="L49" s="8">
        <v>0</v>
      </c>
      <c r="M49" s="37">
        <f t="shared" si="1"/>
        <v>250.92242424242426</v>
      </c>
      <c r="N49" s="45">
        <v>251</v>
      </c>
      <c r="O49" s="45">
        <v>251</v>
      </c>
      <c r="P49" s="37"/>
    </row>
    <row r="50" spans="1:16" ht="39.75" customHeight="1">
      <c r="A50" s="8" t="s">
        <v>167</v>
      </c>
      <c r="B50" s="8" t="s">
        <v>212</v>
      </c>
      <c r="C50" s="5" t="s">
        <v>213</v>
      </c>
      <c r="D50" s="9" t="s">
        <v>193</v>
      </c>
      <c r="E50" s="8">
        <v>44</v>
      </c>
      <c r="F50" s="8" t="s">
        <v>30</v>
      </c>
      <c r="G50" s="41">
        <v>0.364</v>
      </c>
      <c r="H50" s="8">
        <v>786</v>
      </c>
      <c r="I50" s="8">
        <v>760</v>
      </c>
      <c r="J50" s="42">
        <f t="shared" si="8"/>
        <v>38.38383838383838</v>
      </c>
      <c r="K50" s="5">
        <v>1</v>
      </c>
      <c r="L50" s="5">
        <v>0</v>
      </c>
      <c r="M50" s="37">
        <f t="shared" si="1"/>
        <v>325.4878383838384</v>
      </c>
      <c r="N50" s="45">
        <v>325</v>
      </c>
      <c r="O50" s="45">
        <v>325</v>
      </c>
      <c r="P50" s="37"/>
    </row>
    <row r="51" spans="1:16" ht="39.75" customHeight="1">
      <c r="A51" s="8" t="s">
        <v>167</v>
      </c>
      <c r="B51" s="8" t="s">
        <v>214</v>
      </c>
      <c r="C51" s="5" t="s">
        <v>215</v>
      </c>
      <c r="D51" s="9" t="s">
        <v>193</v>
      </c>
      <c r="E51" s="8">
        <v>53</v>
      </c>
      <c r="F51" s="8" t="s">
        <v>30</v>
      </c>
      <c r="G51" s="41">
        <v>0.364</v>
      </c>
      <c r="H51" s="8">
        <v>370</v>
      </c>
      <c r="I51" s="8">
        <v>267</v>
      </c>
      <c r="J51" s="42">
        <f t="shared" si="8"/>
        <v>11.19496855345912</v>
      </c>
      <c r="K51" s="8">
        <v>1</v>
      </c>
      <c r="L51" s="8">
        <v>0</v>
      </c>
      <c r="M51" s="37">
        <f t="shared" si="1"/>
        <v>146.87496855345913</v>
      </c>
      <c r="N51" s="45">
        <v>147</v>
      </c>
      <c r="O51" s="45">
        <v>147</v>
      </c>
      <c r="P51" s="37"/>
    </row>
    <row r="52" spans="1:16" ht="39.75" customHeight="1">
      <c r="A52" s="8" t="s">
        <v>167</v>
      </c>
      <c r="B52" s="8" t="s">
        <v>216</v>
      </c>
      <c r="C52" s="5" t="s">
        <v>217</v>
      </c>
      <c r="D52" s="9" t="s">
        <v>193</v>
      </c>
      <c r="E52" s="8">
        <v>43</v>
      </c>
      <c r="F52" s="8" t="s">
        <v>30</v>
      </c>
      <c r="G52" s="41">
        <v>0.364</v>
      </c>
      <c r="H52" s="5">
        <v>464</v>
      </c>
      <c r="I52" s="5">
        <v>272</v>
      </c>
      <c r="J52" s="42">
        <f t="shared" si="8"/>
        <v>14.056847545219638</v>
      </c>
      <c r="K52" s="5">
        <v>1</v>
      </c>
      <c r="L52" s="5">
        <v>0</v>
      </c>
      <c r="M52" s="37">
        <f t="shared" si="1"/>
        <v>183.9528475452196</v>
      </c>
      <c r="N52" s="45">
        <v>184</v>
      </c>
      <c r="O52" s="45">
        <v>184</v>
      </c>
      <c r="P52" s="37"/>
    </row>
    <row r="53" spans="1:16" ht="39.75" customHeight="1">
      <c r="A53" s="8" t="s">
        <v>167</v>
      </c>
      <c r="B53" s="8" t="s">
        <v>218</v>
      </c>
      <c r="C53" s="5" t="s">
        <v>219</v>
      </c>
      <c r="D53" s="9" t="s">
        <v>193</v>
      </c>
      <c r="E53" s="8">
        <v>41</v>
      </c>
      <c r="F53" s="8" t="s">
        <v>30</v>
      </c>
      <c r="G53" s="41">
        <v>0.364</v>
      </c>
      <c r="H53" s="8">
        <v>264</v>
      </c>
      <c r="I53" s="8">
        <v>260</v>
      </c>
      <c r="J53" s="42">
        <f t="shared" si="8"/>
        <v>14.092140921409214</v>
      </c>
      <c r="K53" s="8">
        <v>1</v>
      </c>
      <c r="L53" s="8">
        <v>0</v>
      </c>
      <c r="M53" s="37">
        <f t="shared" si="1"/>
        <v>111.18814092140921</v>
      </c>
      <c r="N53" s="45">
        <v>108</v>
      </c>
      <c r="O53" s="45">
        <v>108</v>
      </c>
      <c r="P53" s="37"/>
    </row>
    <row r="54" spans="1:16" ht="39.75" customHeight="1">
      <c r="A54" s="8" t="s">
        <v>167</v>
      </c>
      <c r="B54" s="8" t="s">
        <v>221</v>
      </c>
      <c r="C54" s="5" t="s">
        <v>222</v>
      </c>
      <c r="D54" s="9" t="s">
        <v>193</v>
      </c>
      <c r="E54" s="8">
        <v>49</v>
      </c>
      <c r="F54" s="8" t="s">
        <v>30</v>
      </c>
      <c r="G54" s="41">
        <v>0.364</v>
      </c>
      <c r="H54" s="8">
        <v>990</v>
      </c>
      <c r="I54" s="8">
        <v>880</v>
      </c>
      <c r="J54" s="42">
        <f t="shared" si="8"/>
        <v>39.909297052154194</v>
      </c>
      <c r="K54" s="5">
        <v>1</v>
      </c>
      <c r="L54" s="5">
        <v>0</v>
      </c>
      <c r="M54" s="37">
        <f t="shared" si="1"/>
        <v>401.26929705215423</v>
      </c>
      <c r="N54" s="45">
        <v>401</v>
      </c>
      <c r="O54" s="45">
        <v>401</v>
      </c>
      <c r="P54" s="37"/>
    </row>
    <row r="55" spans="1:16" ht="39.75" customHeight="1">
      <c r="A55" s="5" t="s">
        <v>167</v>
      </c>
      <c r="B55" s="5" t="s">
        <v>230</v>
      </c>
      <c r="C55" s="5" t="s">
        <v>231</v>
      </c>
      <c r="D55" s="9" t="s">
        <v>193</v>
      </c>
      <c r="E55" s="5">
        <v>44</v>
      </c>
      <c r="F55" s="8" t="s">
        <v>30</v>
      </c>
      <c r="G55" s="41">
        <v>0.364</v>
      </c>
      <c r="H55" s="5">
        <v>663</v>
      </c>
      <c r="I55" s="5">
        <v>570</v>
      </c>
      <c r="J55" s="42">
        <f t="shared" si="8"/>
        <v>28.787878787878785</v>
      </c>
      <c r="K55" s="8">
        <v>1</v>
      </c>
      <c r="L55" s="8">
        <v>0</v>
      </c>
      <c r="M55" s="37">
        <f t="shared" si="1"/>
        <v>271.1198787878788</v>
      </c>
      <c r="N55" s="45">
        <v>271</v>
      </c>
      <c r="O55" s="45">
        <v>271</v>
      </c>
      <c r="P55" s="37"/>
    </row>
    <row r="56" spans="1:16" ht="39.75" customHeight="1">
      <c r="A56" s="8" t="s">
        <v>167</v>
      </c>
      <c r="B56" s="8" t="s">
        <v>233</v>
      </c>
      <c r="C56" s="5" t="s">
        <v>234</v>
      </c>
      <c r="D56" s="9" t="s">
        <v>193</v>
      </c>
      <c r="E56" s="8">
        <v>53</v>
      </c>
      <c r="F56" s="8" t="s">
        <v>30</v>
      </c>
      <c r="G56" s="41">
        <v>0.364</v>
      </c>
      <c r="H56" s="8">
        <v>440</v>
      </c>
      <c r="I56" s="8">
        <v>275</v>
      </c>
      <c r="J56" s="42">
        <f t="shared" si="8"/>
        <v>11.530398322851152</v>
      </c>
      <c r="K56" s="5">
        <v>1</v>
      </c>
      <c r="L56" s="5">
        <v>0</v>
      </c>
      <c r="M56" s="37">
        <f t="shared" si="1"/>
        <v>172.69039832285114</v>
      </c>
      <c r="N56" s="45">
        <v>173</v>
      </c>
      <c r="O56" s="45">
        <v>173</v>
      </c>
      <c r="P56" s="37"/>
    </row>
    <row r="57" spans="1:16" ht="39.75" customHeight="1">
      <c r="A57" s="8" t="s">
        <v>167</v>
      </c>
      <c r="B57" s="8" t="s">
        <v>236</v>
      </c>
      <c r="C57" s="5" t="s">
        <v>237</v>
      </c>
      <c r="D57" s="9" t="s">
        <v>193</v>
      </c>
      <c r="E57" s="8">
        <v>55</v>
      </c>
      <c r="F57" s="8" t="s">
        <v>30</v>
      </c>
      <c r="G57" s="41">
        <v>0.364</v>
      </c>
      <c r="H57" s="8">
        <v>540</v>
      </c>
      <c r="I57" s="8">
        <v>450</v>
      </c>
      <c r="J57" s="42">
        <f t="shared" si="8"/>
        <v>18.181818181818183</v>
      </c>
      <c r="K57" s="8">
        <v>1</v>
      </c>
      <c r="L57" s="8">
        <v>0</v>
      </c>
      <c r="M57" s="37">
        <f t="shared" si="1"/>
        <v>215.7418181818182</v>
      </c>
      <c r="N57" s="45">
        <v>216</v>
      </c>
      <c r="O57" s="45">
        <v>216</v>
      </c>
      <c r="P57" s="37"/>
    </row>
    <row r="58" spans="1:16" ht="39.75" customHeight="1">
      <c r="A58" s="8" t="s">
        <v>167</v>
      </c>
      <c r="B58" s="5" t="s">
        <v>239</v>
      </c>
      <c r="C58" s="5" t="s">
        <v>240</v>
      </c>
      <c r="D58" s="9" t="s">
        <v>193</v>
      </c>
      <c r="E58" s="5">
        <v>46</v>
      </c>
      <c r="F58" s="8" t="s">
        <v>30</v>
      </c>
      <c r="G58" s="41">
        <v>0.364</v>
      </c>
      <c r="H58" s="5">
        <v>730</v>
      </c>
      <c r="I58" s="5">
        <v>695</v>
      </c>
      <c r="J58" s="42">
        <f t="shared" si="8"/>
        <v>33.57487922705314</v>
      </c>
      <c r="K58" s="5">
        <v>1</v>
      </c>
      <c r="L58" s="5">
        <v>0</v>
      </c>
      <c r="M58" s="37">
        <f t="shared" si="1"/>
        <v>300.2948792270531</v>
      </c>
      <c r="N58" s="45">
        <v>300</v>
      </c>
      <c r="O58" s="45">
        <v>300</v>
      </c>
      <c r="P58" s="37"/>
    </row>
    <row r="59" spans="1:16" ht="39.75" customHeight="1">
      <c r="A59" s="8" t="s">
        <v>167</v>
      </c>
      <c r="B59" s="8" t="s">
        <v>251</v>
      </c>
      <c r="C59" s="5" t="s">
        <v>252</v>
      </c>
      <c r="D59" s="9" t="s">
        <v>193</v>
      </c>
      <c r="E59" s="8">
        <v>37</v>
      </c>
      <c r="F59" s="8" t="s">
        <v>32</v>
      </c>
      <c r="G59" s="41">
        <v>0.364</v>
      </c>
      <c r="H59" s="8">
        <v>835</v>
      </c>
      <c r="I59" s="8">
        <v>939</v>
      </c>
      <c r="J59" s="42">
        <f t="shared" si="8"/>
        <v>56.39639639639639</v>
      </c>
      <c r="K59" s="8">
        <v>1</v>
      </c>
      <c r="L59" s="8">
        <v>0</v>
      </c>
      <c r="M59" s="37">
        <f t="shared" si="1"/>
        <v>361.33639639639637</v>
      </c>
      <c r="N59" s="45">
        <v>361</v>
      </c>
      <c r="O59" s="45">
        <v>361</v>
      </c>
      <c r="P59" s="37"/>
    </row>
    <row r="60" spans="1:16" ht="39.75" customHeight="1">
      <c r="A60" s="8" t="s">
        <v>167</v>
      </c>
      <c r="B60" s="8" t="s">
        <v>260</v>
      </c>
      <c r="C60" s="5" t="s">
        <v>261</v>
      </c>
      <c r="D60" s="9" t="s">
        <v>193</v>
      </c>
      <c r="E60" s="8">
        <v>47</v>
      </c>
      <c r="F60" s="8" t="s">
        <v>32</v>
      </c>
      <c r="G60" s="41">
        <v>0.364</v>
      </c>
      <c r="H60" s="8">
        <v>947</v>
      </c>
      <c r="I60" s="8">
        <v>1050</v>
      </c>
      <c r="J60" s="42">
        <f t="shared" si="8"/>
        <v>49.645390070921984</v>
      </c>
      <c r="K60" s="5">
        <v>1</v>
      </c>
      <c r="L60" s="5">
        <v>0</v>
      </c>
      <c r="M60" s="37">
        <f t="shared" si="1"/>
        <v>395.35339007092193</v>
      </c>
      <c r="N60" s="45">
        <v>395</v>
      </c>
      <c r="O60" s="45">
        <v>395</v>
      </c>
      <c r="P60" s="37"/>
    </row>
    <row r="61" spans="1:16" ht="39.75" customHeight="1">
      <c r="A61" s="8" t="s">
        <v>167</v>
      </c>
      <c r="B61" s="8" t="s">
        <v>263</v>
      </c>
      <c r="C61" s="5" t="s">
        <v>264</v>
      </c>
      <c r="D61" s="9" t="s">
        <v>193</v>
      </c>
      <c r="E61" s="8">
        <v>38</v>
      </c>
      <c r="F61" s="8" t="s">
        <v>32</v>
      </c>
      <c r="G61" s="41">
        <v>0.364</v>
      </c>
      <c r="H61" s="8">
        <v>1050</v>
      </c>
      <c r="I61" s="8">
        <v>1269</v>
      </c>
      <c r="J61" s="42">
        <f t="shared" si="8"/>
        <v>74.21052631578947</v>
      </c>
      <c r="K61" s="8">
        <v>1</v>
      </c>
      <c r="L61" s="8">
        <v>0</v>
      </c>
      <c r="M61" s="37">
        <f t="shared" si="1"/>
        <v>457.41052631578947</v>
      </c>
      <c r="N61" s="45">
        <v>457</v>
      </c>
      <c r="O61" s="45">
        <v>457</v>
      </c>
      <c r="P61" s="37"/>
    </row>
    <row r="62" spans="1:16" ht="39.75" customHeight="1">
      <c r="A62" s="8" t="s">
        <v>167</v>
      </c>
      <c r="B62" s="8" t="s">
        <v>271</v>
      </c>
      <c r="C62" s="5" t="s">
        <v>272</v>
      </c>
      <c r="D62" s="9" t="s">
        <v>193</v>
      </c>
      <c r="E62" s="8">
        <v>44</v>
      </c>
      <c r="F62" s="8" t="s">
        <v>30</v>
      </c>
      <c r="G62" s="41">
        <v>0.364</v>
      </c>
      <c r="H62" s="8">
        <v>510</v>
      </c>
      <c r="I62" s="8">
        <v>610</v>
      </c>
      <c r="J62" s="42">
        <f t="shared" si="8"/>
        <v>30.808080808080806</v>
      </c>
      <c r="K62" s="5">
        <v>1</v>
      </c>
      <c r="L62" s="5">
        <v>0</v>
      </c>
      <c r="M62" s="37">
        <f t="shared" si="1"/>
        <v>217.4480808080808</v>
      </c>
      <c r="N62" s="45">
        <v>217</v>
      </c>
      <c r="O62" s="45">
        <v>217</v>
      </c>
      <c r="P62" s="37"/>
    </row>
    <row r="63" spans="1:16" ht="39.75" customHeight="1">
      <c r="A63" s="8" t="s">
        <v>167</v>
      </c>
      <c r="B63" s="8" t="s">
        <v>274</v>
      </c>
      <c r="C63" s="5" t="s">
        <v>275</v>
      </c>
      <c r="D63" s="9" t="s">
        <v>193</v>
      </c>
      <c r="E63" s="8">
        <v>53</v>
      </c>
      <c r="F63" s="8" t="s">
        <v>30</v>
      </c>
      <c r="G63" s="41">
        <v>0.364</v>
      </c>
      <c r="H63" s="8">
        <v>701</v>
      </c>
      <c r="I63" s="8">
        <v>680</v>
      </c>
      <c r="J63" s="42">
        <f t="shared" si="8"/>
        <v>28.51153039832285</v>
      </c>
      <c r="K63" s="8">
        <v>1</v>
      </c>
      <c r="L63" s="8">
        <v>0</v>
      </c>
      <c r="M63" s="37">
        <f t="shared" si="1"/>
        <v>284.67553039832285</v>
      </c>
      <c r="N63" s="45">
        <v>285</v>
      </c>
      <c r="O63" s="45">
        <v>285</v>
      </c>
      <c r="P63" s="37"/>
    </row>
    <row r="64" spans="1:16" ht="39.75" customHeight="1">
      <c r="A64" s="8" t="s">
        <v>167</v>
      </c>
      <c r="B64" s="5" t="s">
        <v>194</v>
      </c>
      <c r="C64" s="5" t="s">
        <v>195</v>
      </c>
      <c r="D64" s="9" t="s">
        <v>193</v>
      </c>
      <c r="E64" s="5">
        <v>45</v>
      </c>
      <c r="F64" s="8" t="s">
        <v>30</v>
      </c>
      <c r="G64" s="41">
        <v>0.364</v>
      </c>
      <c r="H64" s="5">
        <v>615</v>
      </c>
      <c r="I64" s="5">
        <v>490</v>
      </c>
      <c r="J64" s="42">
        <f t="shared" si="8"/>
        <v>24.19753086419753</v>
      </c>
      <c r="K64" s="5">
        <v>1</v>
      </c>
      <c r="L64" s="5">
        <v>0</v>
      </c>
      <c r="M64" s="37">
        <f t="shared" si="1"/>
        <v>249.05753086419753</v>
      </c>
      <c r="N64" s="45">
        <v>249</v>
      </c>
      <c r="O64" s="45">
        <v>249</v>
      </c>
      <c r="P64" s="37"/>
    </row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</sheetData>
  <sheetProtection/>
  <protectedRanges>
    <protectedRange sqref="K30:L30 K58:L58 K32:L32 K34:L34 K36:L36 K38:L38 K40:L40 K42:L42 K44:L44 K46:L46 B64 B55 A8:B8 A10:B10 E12:E44 E8 E10 E55 E64 K48:L48 K60:L60 K50:L50 H52:I52 K62:L62 K52:L52 K54:L54 H8:I8 H10:I10 H12:I44 H64:I64 H55:I55 K8:L8 K56:L56 N46:O64 K64:L64 N8:O44 K10:L10 K12:L12 K14:L14 K16:L16 K18:L18 K20:L20 K22:L22 K24:L24 K26:L26 K28:L28 A12:B44" name="区域1_1_4_4"/>
    <protectedRange sqref="A11:B11 E11 G45:G64 G21:G22 G28:G29 G31:G32 G35:G36 G40:G41 G11:I11" name="区域1_2_1_1"/>
    <protectedRange sqref="H9:I9 A9:B9 E9" name="区域1_1_4_3_2"/>
    <protectedRange sqref="A45" name="区域1_1_4_1_2_1_1"/>
    <protectedRange sqref="B58 H58:I58 E58" name="区域1_1_4_3_1_1"/>
    <protectedRange sqref="A55" name="区域1_1_4_2_2_1"/>
    <protectedRange sqref="K59:L59 K61:L61 B45 D8:D64 F8:F44 F46:F64 G42:G44 G8:G10 G12:G20 G23:G27 G30 G33:G34 G37:G39 E45:F45 N45:O45 H45:I45 A7:B7 J8:J64 N7:O7 K63:L63 K9:L9 K11:L11 K13:L13 K15:L15 K17:L17 K19:L19 K21:L21 K23:L23 K25:L25 K27:L27 K29:L29 K31:L31 K33:L33 K35:L35 K37:L37 K39:L39 K41:L41 K43:L43 K45:L45 K47:L47 K49:L49 K51:L51 K53:L53 K55:L55 K57:L57 D7:L7" name="区域1_1_4_5_1"/>
  </protectedRanges>
  <mergeCells count="22">
    <mergeCell ref="A1:P1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 horizontalCentered="1"/>
  <pageMargins left="0.3145833333333333" right="0.3145833333333333" top="0.7083333333333334" bottom="0.5111111111111111" header="0.3145833333333333" footer="0.3145833333333333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workbookViewId="0" topLeftCell="A1">
      <selection activeCell="M2" sqref="M2:P2"/>
    </sheetView>
  </sheetViews>
  <sheetFormatPr defaultColWidth="9.00390625" defaultRowHeight="13.5"/>
  <cols>
    <col min="1" max="1" width="24.25390625" style="24" customWidth="1"/>
    <col min="2" max="2" width="20.50390625" style="25" customWidth="1"/>
    <col min="3" max="3" width="18.375" style="26" customWidth="1"/>
    <col min="4" max="4" width="8.25390625" style="27" customWidth="1"/>
    <col min="5" max="5" width="13.875" style="26" customWidth="1"/>
    <col min="6" max="6" width="15.00390625" style="26" customWidth="1"/>
    <col min="7" max="7" width="8.25390625" style="26" customWidth="1"/>
    <col min="8" max="8" width="7.375" style="26" customWidth="1"/>
    <col min="9" max="9" width="9.125" style="26" customWidth="1"/>
    <col min="10" max="10" width="8.25390625" style="26" customWidth="1"/>
    <col min="11" max="11" width="8.75390625" style="26" customWidth="1"/>
    <col min="12" max="12" width="5.125" style="26" customWidth="1"/>
    <col min="13" max="13" width="5.50390625" style="26" customWidth="1"/>
    <col min="14" max="14" width="7.50390625" style="26" customWidth="1"/>
    <col min="15" max="15" width="7.625" style="26" customWidth="1"/>
    <col min="16" max="16" width="8.75390625" style="26" customWidth="1"/>
    <col min="17" max="16384" width="9.00390625" style="27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28" t="s">
        <v>294</v>
      </c>
      <c r="B2" s="28"/>
      <c r="C2" s="19"/>
      <c r="D2" s="29" t="s">
        <v>295</v>
      </c>
      <c r="E2" s="29"/>
      <c r="F2" s="29"/>
      <c r="G2" s="29"/>
      <c r="H2" s="29"/>
      <c r="I2" s="29"/>
      <c r="J2" s="19"/>
      <c r="K2" s="19"/>
      <c r="L2" s="19"/>
      <c r="M2" s="35"/>
      <c r="N2" s="35"/>
      <c r="O2" s="35"/>
      <c r="P2" s="36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5" t="s">
        <v>4</v>
      </c>
      <c r="J3" s="15"/>
      <c r="K3" s="15"/>
      <c r="L3" s="15"/>
      <c r="M3" s="15"/>
      <c r="N3" s="15"/>
      <c r="O3" s="15"/>
      <c r="P3" s="15"/>
    </row>
    <row r="4" spans="1:16" ht="35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20" t="s">
        <v>14</v>
      </c>
      <c r="N4" s="20"/>
      <c r="O4" s="5" t="s">
        <v>15</v>
      </c>
      <c r="P4" s="5"/>
    </row>
    <row r="5" spans="1:16" ht="30.75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20" t="s">
        <v>19</v>
      </c>
      <c r="N5" s="21" t="s">
        <v>20</v>
      </c>
      <c r="O5" s="5" t="s">
        <v>21</v>
      </c>
      <c r="P5" s="5"/>
    </row>
    <row r="6" spans="1:16" ht="45.7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20"/>
      <c r="N6" s="21"/>
      <c r="O6" s="20" t="s">
        <v>24</v>
      </c>
      <c r="P6" s="21" t="s">
        <v>25</v>
      </c>
    </row>
    <row r="7" spans="1:16" s="23" customFormat="1" ht="62.25" customHeight="1">
      <c r="A7" s="5" t="s">
        <v>296</v>
      </c>
      <c r="B7" s="30" t="s">
        <v>205</v>
      </c>
      <c r="C7" s="31" t="s">
        <v>297</v>
      </c>
      <c r="D7" s="31" t="s">
        <v>193</v>
      </c>
      <c r="E7" s="30" t="s">
        <v>298</v>
      </c>
      <c r="F7" s="31" t="s">
        <v>38</v>
      </c>
      <c r="G7" s="30" t="s">
        <v>299</v>
      </c>
      <c r="H7" s="30" t="s">
        <v>300</v>
      </c>
      <c r="I7" s="30" t="s">
        <v>301</v>
      </c>
      <c r="J7" s="34">
        <f aca="true" t="shared" si="0" ref="J7:J9">I7/(E7*0.5)</f>
        <v>13.391304347826088</v>
      </c>
      <c r="K7" s="30" t="s">
        <v>302</v>
      </c>
      <c r="L7" s="30" t="s">
        <v>303</v>
      </c>
      <c r="M7" s="37">
        <f>H7*G7+J7+K7+L7</f>
        <v>201.4033043478261</v>
      </c>
      <c r="N7" s="31">
        <v>201</v>
      </c>
      <c r="O7" s="31">
        <v>201</v>
      </c>
      <c r="P7" s="37"/>
    </row>
    <row r="8" spans="1:16" s="23" customFormat="1" ht="56.25" customHeight="1">
      <c r="A8" s="5" t="s">
        <v>304</v>
      </c>
      <c r="B8" s="30" t="s">
        <v>209</v>
      </c>
      <c r="C8" s="31" t="s">
        <v>305</v>
      </c>
      <c r="D8" s="31" t="s">
        <v>193</v>
      </c>
      <c r="E8" s="30" t="s">
        <v>306</v>
      </c>
      <c r="F8" s="31" t="s">
        <v>42</v>
      </c>
      <c r="G8" s="30" t="s">
        <v>299</v>
      </c>
      <c r="H8" s="5">
        <v>620</v>
      </c>
      <c r="I8" s="5">
        <v>390</v>
      </c>
      <c r="J8" s="34">
        <f t="shared" si="0"/>
        <v>17.727272727272727</v>
      </c>
      <c r="K8" s="30" t="s">
        <v>302</v>
      </c>
      <c r="L8" s="30" t="s">
        <v>303</v>
      </c>
      <c r="M8" s="37">
        <f aca="true" t="shared" si="1" ref="M8:M26">H8*G8+J8+K8+L8</f>
        <v>211.66727272727272</v>
      </c>
      <c r="N8" s="31">
        <v>212</v>
      </c>
      <c r="O8" s="31">
        <v>212</v>
      </c>
      <c r="P8" s="37"/>
    </row>
    <row r="9" spans="1:16" s="23" customFormat="1" ht="34.5" customHeight="1">
      <c r="A9" s="5" t="s">
        <v>26</v>
      </c>
      <c r="B9" s="30" t="s">
        <v>194</v>
      </c>
      <c r="C9" s="31" t="s">
        <v>307</v>
      </c>
      <c r="D9" s="31" t="s">
        <v>193</v>
      </c>
      <c r="E9" s="30" t="s">
        <v>308</v>
      </c>
      <c r="F9" s="31" t="s">
        <v>42</v>
      </c>
      <c r="G9" s="30" t="s">
        <v>299</v>
      </c>
      <c r="H9" s="5">
        <v>620</v>
      </c>
      <c r="I9" s="5">
        <v>390</v>
      </c>
      <c r="J9" s="34">
        <f t="shared" si="0"/>
        <v>15.918367346938776</v>
      </c>
      <c r="K9" s="30" t="s">
        <v>302</v>
      </c>
      <c r="L9" s="30" t="s">
        <v>303</v>
      </c>
      <c r="M9" s="37">
        <f t="shared" si="1"/>
        <v>209.85836734693876</v>
      </c>
      <c r="N9" s="31">
        <v>210</v>
      </c>
      <c r="O9" s="31">
        <v>210</v>
      </c>
      <c r="P9" s="37"/>
    </row>
    <row r="10" spans="1:16" s="23" customFormat="1" ht="39" customHeight="1">
      <c r="A10" s="31" t="s">
        <v>309</v>
      </c>
      <c r="B10" s="30" t="s">
        <v>310</v>
      </c>
      <c r="C10" s="5" t="s">
        <v>311</v>
      </c>
      <c r="D10" s="31" t="s">
        <v>193</v>
      </c>
      <c r="E10" s="30" t="s">
        <v>312</v>
      </c>
      <c r="F10" s="31" t="s">
        <v>30</v>
      </c>
      <c r="G10" s="30" t="s">
        <v>313</v>
      </c>
      <c r="H10" s="5">
        <v>2089</v>
      </c>
      <c r="I10" s="5">
        <v>1900</v>
      </c>
      <c r="J10" s="34">
        <f>I10/(E10*0.45)</f>
        <v>84.44444444444444</v>
      </c>
      <c r="K10" s="30" t="s">
        <v>302</v>
      </c>
      <c r="L10" s="30" t="s">
        <v>303</v>
      </c>
      <c r="M10" s="37">
        <f t="shared" si="1"/>
        <v>845.3404444444444</v>
      </c>
      <c r="N10" s="31">
        <v>845</v>
      </c>
      <c r="O10" s="31">
        <v>845</v>
      </c>
      <c r="P10" s="37"/>
    </row>
    <row r="11" spans="1:16" s="23" customFormat="1" ht="36.75" customHeight="1">
      <c r="A11" s="5" t="s">
        <v>314</v>
      </c>
      <c r="B11" s="30" t="s">
        <v>315</v>
      </c>
      <c r="C11" s="32" t="s">
        <v>316</v>
      </c>
      <c r="D11" s="31" t="s">
        <v>193</v>
      </c>
      <c r="E11" s="30" t="s">
        <v>317</v>
      </c>
      <c r="F11" s="31" t="s">
        <v>30</v>
      </c>
      <c r="G11" s="30" t="s">
        <v>313</v>
      </c>
      <c r="H11" s="5">
        <v>1630</v>
      </c>
      <c r="I11" s="5">
        <v>1519</v>
      </c>
      <c r="J11" s="34">
        <f>I11/(E11*0.45)</f>
        <v>61.37373737373738</v>
      </c>
      <c r="K11" s="30" t="s">
        <v>302</v>
      </c>
      <c r="L11" s="30" t="s">
        <v>303</v>
      </c>
      <c r="M11" s="37">
        <f t="shared" si="1"/>
        <v>655.1937373737373</v>
      </c>
      <c r="N11" s="31">
        <v>655</v>
      </c>
      <c r="O11" s="31">
        <v>655</v>
      </c>
      <c r="P11" s="37"/>
    </row>
    <row r="12" spans="1:16" s="23" customFormat="1" ht="37.5" customHeight="1">
      <c r="A12" s="5" t="s">
        <v>26</v>
      </c>
      <c r="B12" s="30" t="s">
        <v>318</v>
      </c>
      <c r="C12" s="32" t="s">
        <v>319</v>
      </c>
      <c r="D12" s="31" t="s">
        <v>193</v>
      </c>
      <c r="E12" s="30" t="s">
        <v>306</v>
      </c>
      <c r="F12" s="31" t="s">
        <v>38</v>
      </c>
      <c r="G12" s="30" t="s">
        <v>299</v>
      </c>
      <c r="H12" s="5">
        <v>510</v>
      </c>
      <c r="I12" s="5">
        <v>321</v>
      </c>
      <c r="J12" s="34">
        <f aca="true" t="shared" si="2" ref="J12:J19">I12/(E12*0.5)</f>
        <v>14.590909090909092</v>
      </c>
      <c r="K12" s="30" t="s">
        <v>302</v>
      </c>
      <c r="L12" s="30" t="s">
        <v>303</v>
      </c>
      <c r="M12" s="37">
        <f t="shared" si="1"/>
        <v>174.2109090909091</v>
      </c>
      <c r="N12" s="31">
        <v>174</v>
      </c>
      <c r="O12" s="31">
        <v>174</v>
      </c>
      <c r="P12" s="37"/>
    </row>
    <row r="13" spans="1:16" s="23" customFormat="1" ht="43.5" customHeight="1">
      <c r="A13" s="5" t="s">
        <v>320</v>
      </c>
      <c r="B13" s="30" t="s">
        <v>233</v>
      </c>
      <c r="C13" s="32" t="s">
        <v>321</v>
      </c>
      <c r="D13" s="31" t="s">
        <v>193</v>
      </c>
      <c r="E13" s="30" t="s">
        <v>317</v>
      </c>
      <c r="F13" s="31" t="s">
        <v>42</v>
      </c>
      <c r="G13" s="30" t="s">
        <v>299</v>
      </c>
      <c r="H13" s="5">
        <v>484</v>
      </c>
      <c r="I13" s="5">
        <v>275</v>
      </c>
      <c r="J13" s="34">
        <f t="shared" si="2"/>
        <v>10</v>
      </c>
      <c r="K13" s="30" t="s">
        <v>302</v>
      </c>
      <c r="L13" s="30" t="s">
        <v>303</v>
      </c>
      <c r="M13" s="37">
        <f t="shared" si="1"/>
        <v>161.508</v>
      </c>
      <c r="N13" s="31">
        <v>162</v>
      </c>
      <c r="O13" s="31">
        <v>162</v>
      </c>
      <c r="P13" s="37"/>
    </row>
    <row r="14" spans="1:16" s="23" customFormat="1" ht="36" customHeight="1">
      <c r="A14" s="8" t="s">
        <v>322</v>
      </c>
      <c r="B14" s="30" t="s">
        <v>55</v>
      </c>
      <c r="C14" s="32" t="s">
        <v>323</v>
      </c>
      <c r="D14" s="31" t="s">
        <v>193</v>
      </c>
      <c r="E14" s="30" t="s">
        <v>324</v>
      </c>
      <c r="F14" s="31" t="s">
        <v>38</v>
      </c>
      <c r="G14" s="30" t="s">
        <v>299</v>
      </c>
      <c r="H14" s="5">
        <v>908</v>
      </c>
      <c r="I14" s="5">
        <v>428.496</v>
      </c>
      <c r="J14" s="34">
        <f t="shared" si="2"/>
        <v>17.854</v>
      </c>
      <c r="K14" s="30" t="s">
        <v>302</v>
      </c>
      <c r="L14" s="30" t="s">
        <v>303</v>
      </c>
      <c r="M14" s="37">
        <f t="shared" si="1"/>
        <v>301.65</v>
      </c>
      <c r="N14" s="31">
        <v>302</v>
      </c>
      <c r="O14" s="31">
        <v>302</v>
      </c>
      <c r="P14" s="37"/>
    </row>
    <row r="15" spans="1:16" s="23" customFormat="1" ht="45" customHeight="1">
      <c r="A15" s="5" t="s">
        <v>325</v>
      </c>
      <c r="B15" s="30" t="s">
        <v>326</v>
      </c>
      <c r="C15" s="32" t="s">
        <v>327</v>
      </c>
      <c r="D15" s="31" t="s">
        <v>193</v>
      </c>
      <c r="E15" s="30" t="s">
        <v>317</v>
      </c>
      <c r="F15" s="31" t="s">
        <v>42</v>
      </c>
      <c r="G15" s="30" t="s">
        <v>299</v>
      </c>
      <c r="H15" s="5">
        <v>1270</v>
      </c>
      <c r="I15" s="5">
        <v>1150</v>
      </c>
      <c r="J15" s="34">
        <f t="shared" si="2"/>
        <v>41.81818181818182</v>
      </c>
      <c r="K15" s="30" t="s">
        <v>302</v>
      </c>
      <c r="L15" s="30" t="s">
        <v>303</v>
      </c>
      <c r="M15" s="37">
        <f t="shared" si="1"/>
        <v>438.5581818181818</v>
      </c>
      <c r="N15" s="31">
        <v>439</v>
      </c>
      <c r="O15" s="31">
        <v>439</v>
      </c>
      <c r="P15" s="37"/>
    </row>
    <row r="16" spans="1:16" s="23" customFormat="1" ht="34.5" customHeight="1">
      <c r="A16" s="5" t="s">
        <v>328</v>
      </c>
      <c r="B16" s="30" t="s">
        <v>329</v>
      </c>
      <c r="C16" s="32" t="s">
        <v>330</v>
      </c>
      <c r="D16" s="31" t="s">
        <v>193</v>
      </c>
      <c r="E16" s="30" t="s">
        <v>331</v>
      </c>
      <c r="F16" s="31" t="s">
        <v>42</v>
      </c>
      <c r="G16" s="30" t="s">
        <v>299</v>
      </c>
      <c r="H16" s="5">
        <v>1120</v>
      </c>
      <c r="I16" s="5">
        <v>1117</v>
      </c>
      <c r="J16" s="34">
        <f t="shared" si="2"/>
        <v>39.892857142857146</v>
      </c>
      <c r="K16" s="30" t="s">
        <v>302</v>
      </c>
      <c r="L16" s="30" t="s">
        <v>303</v>
      </c>
      <c r="M16" s="37">
        <f t="shared" si="1"/>
        <v>389.83285714285716</v>
      </c>
      <c r="N16" s="31">
        <v>390</v>
      </c>
      <c r="O16" s="31">
        <v>390</v>
      </c>
      <c r="P16" s="37"/>
    </row>
    <row r="17" spans="1:16" s="23" customFormat="1" ht="37.5" customHeight="1">
      <c r="A17" s="5" t="s">
        <v>332</v>
      </c>
      <c r="B17" s="30" t="s">
        <v>289</v>
      </c>
      <c r="C17" s="32" t="s">
        <v>333</v>
      </c>
      <c r="D17" s="31" t="s">
        <v>193</v>
      </c>
      <c r="E17" s="30" t="s">
        <v>312</v>
      </c>
      <c r="F17" s="31" t="s">
        <v>42</v>
      </c>
      <c r="G17" s="30" t="s">
        <v>299</v>
      </c>
      <c r="H17" s="5">
        <v>1974</v>
      </c>
      <c r="I17" s="5">
        <v>1945</v>
      </c>
      <c r="J17" s="34">
        <f t="shared" si="2"/>
        <v>77.8</v>
      </c>
      <c r="K17" s="30" t="s">
        <v>302</v>
      </c>
      <c r="L17" s="30" t="s">
        <v>303</v>
      </c>
      <c r="M17" s="37">
        <f t="shared" si="1"/>
        <v>694.188</v>
      </c>
      <c r="N17" s="31">
        <v>694</v>
      </c>
      <c r="O17" s="31">
        <v>694</v>
      </c>
      <c r="P17" s="37"/>
    </row>
    <row r="18" spans="1:16" s="23" customFormat="1" ht="43.5" customHeight="1">
      <c r="A18" s="5" t="s">
        <v>334</v>
      </c>
      <c r="B18" s="30" t="s">
        <v>194</v>
      </c>
      <c r="C18" s="31" t="s">
        <v>307</v>
      </c>
      <c r="D18" s="31" t="s">
        <v>193</v>
      </c>
      <c r="E18" s="30" t="s">
        <v>298</v>
      </c>
      <c r="F18" s="31" t="s">
        <v>38</v>
      </c>
      <c r="G18" s="30" t="s">
        <v>299</v>
      </c>
      <c r="H18" s="5">
        <v>620</v>
      </c>
      <c r="I18" s="5">
        <v>460</v>
      </c>
      <c r="J18" s="34">
        <f t="shared" si="2"/>
        <v>20</v>
      </c>
      <c r="K18" s="30" t="s">
        <v>302</v>
      </c>
      <c r="L18" s="30" t="s">
        <v>303</v>
      </c>
      <c r="M18" s="37">
        <f t="shared" si="1"/>
        <v>213.94</v>
      </c>
      <c r="N18" s="31">
        <v>214</v>
      </c>
      <c r="O18" s="31">
        <v>214</v>
      </c>
      <c r="P18" s="37"/>
    </row>
    <row r="19" spans="1:16" s="23" customFormat="1" ht="45" customHeight="1">
      <c r="A19" s="5" t="s">
        <v>335</v>
      </c>
      <c r="B19" s="30" t="s">
        <v>336</v>
      </c>
      <c r="C19" s="32" t="s">
        <v>337</v>
      </c>
      <c r="D19" s="31" t="s">
        <v>193</v>
      </c>
      <c r="E19" s="33">
        <v>52</v>
      </c>
      <c r="F19" s="31" t="s">
        <v>42</v>
      </c>
      <c r="G19" s="30" t="s">
        <v>299</v>
      </c>
      <c r="H19" s="5">
        <v>2120</v>
      </c>
      <c r="I19" s="5">
        <v>3150</v>
      </c>
      <c r="J19" s="34">
        <f t="shared" si="2"/>
        <v>121.15384615384616</v>
      </c>
      <c r="K19" s="30" t="s">
        <v>302</v>
      </c>
      <c r="L19" s="30" t="s">
        <v>303</v>
      </c>
      <c r="M19" s="37">
        <f t="shared" si="1"/>
        <v>783.0938461538462</v>
      </c>
      <c r="N19" s="31">
        <v>783</v>
      </c>
      <c r="O19" s="31">
        <v>783</v>
      </c>
      <c r="P19" s="37"/>
    </row>
    <row r="20" spans="1:16" s="23" customFormat="1" ht="41.25" customHeight="1">
      <c r="A20" s="5" t="s">
        <v>167</v>
      </c>
      <c r="B20" s="30" t="s">
        <v>205</v>
      </c>
      <c r="C20" s="31" t="s">
        <v>297</v>
      </c>
      <c r="D20" s="31" t="s">
        <v>193</v>
      </c>
      <c r="E20" s="33">
        <v>46</v>
      </c>
      <c r="F20" s="31" t="s">
        <v>32</v>
      </c>
      <c r="G20" s="30" t="s">
        <v>313</v>
      </c>
      <c r="H20" s="30" t="s">
        <v>300</v>
      </c>
      <c r="I20" s="30" t="s">
        <v>301</v>
      </c>
      <c r="J20" s="34">
        <f>I20/(E20*0.45)</f>
        <v>14.879227053140097</v>
      </c>
      <c r="K20" s="30" t="s">
        <v>302</v>
      </c>
      <c r="L20" s="30" t="s">
        <v>303</v>
      </c>
      <c r="M20" s="37">
        <f t="shared" si="1"/>
        <v>234.14322705314007</v>
      </c>
      <c r="N20" s="31">
        <v>234</v>
      </c>
      <c r="O20" s="31">
        <v>234</v>
      </c>
      <c r="P20" s="37"/>
    </row>
    <row r="21" spans="1:16" s="23" customFormat="1" ht="41.25" customHeight="1">
      <c r="A21" s="5" t="s">
        <v>167</v>
      </c>
      <c r="B21" s="30" t="s">
        <v>209</v>
      </c>
      <c r="C21" s="31" t="s">
        <v>305</v>
      </c>
      <c r="D21" s="31" t="s">
        <v>193</v>
      </c>
      <c r="E21" s="33">
        <v>44</v>
      </c>
      <c r="F21" s="31" t="s">
        <v>32</v>
      </c>
      <c r="G21" s="30" t="s">
        <v>313</v>
      </c>
      <c r="H21" s="30" t="s">
        <v>338</v>
      </c>
      <c r="I21" s="30" t="s">
        <v>339</v>
      </c>
      <c r="J21" s="34">
        <f aca="true" t="shared" si="3" ref="J21:J26">I21/(E21*0.45)</f>
        <v>19.696969696969695</v>
      </c>
      <c r="K21" s="30" t="s">
        <v>302</v>
      </c>
      <c r="L21" s="30" t="s">
        <v>303</v>
      </c>
      <c r="M21" s="37">
        <f t="shared" si="1"/>
        <v>245.8769696969697</v>
      </c>
      <c r="N21" s="31">
        <v>246</v>
      </c>
      <c r="O21" s="31">
        <v>246</v>
      </c>
      <c r="P21" s="37"/>
    </row>
    <row r="22" spans="1:16" s="23" customFormat="1" ht="41.25" customHeight="1">
      <c r="A22" s="5" t="s">
        <v>167</v>
      </c>
      <c r="B22" s="30" t="s">
        <v>194</v>
      </c>
      <c r="C22" s="31" t="s">
        <v>307</v>
      </c>
      <c r="D22" s="31" t="s">
        <v>193</v>
      </c>
      <c r="E22" s="33">
        <v>49</v>
      </c>
      <c r="F22" s="31" t="s">
        <v>30</v>
      </c>
      <c r="G22" s="30" t="s">
        <v>313</v>
      </c>
      <c r="H22" s="30" t="s">
        <v>338</v>
      </c>
      <c r="I22" s="30" t="s">
        <v>339</v>
      </c>
      <c r="J22" s="34">
        <f t="shared" si="3"/>
        <v>17.687074829931973</v>
      </c>
      <c r="K22" s="30" t="s">
        <v>302</v>
      </c>
      <c r="L22" s="30" t="s">
        <v>303</v>
      </c>
      <c r="M22" s="37">
        <f t="shared" si="1"/>
        <v>243.867074829932</v>
      </c>
      <c r="N22" s="31">
        <v>244</v>
      </c>
      <c r="O22" s="31">
        <v>244</v>
      </c>
      <c r="P22" s="37"/>
    </row>
    <row r="23" spans="1:16" s="23" customFormat="1" ht="41.25" customHeight="1">
      <c r="A23" s="5" t="s">
        <v>167</v>
      </c>
      <c r="B23" s="30" t="s">
        <v>318</v>
      </c>
      <c r="C23" s="32" t="s">
        <v>319</v>
      </c>
      <c r="D23" s="31" t="s">
        <v>193</v>
      </c>
      <c r="E23" s="30" t="s">
        <v>306</v>
      </c>
      <c r="F23" s="31" t="s">
        <v>32</v>
      </c>
      <c r="G23" s="30" t="s">
        <v>313</v>
      </c>
      <c r="H23" s="5">
        <v>510</v>
      </c>
      <c r="I23" s="5">
        <v>321</v>
      </c>
      <c r="J23" s="34">
        <f t="shared" si="3"/>
        <v>16.21212121212121</v>
      </c>
      <c r="K23" s="30" t="s">
        <v>302</v>
      </c>
      <c r="L23" s="30" t="s">
        <v>303</v>
      </c>
      <c r="M23" s="37">
        <f t="shared" si="1"/>
        <v>202.3521212121212</v>
      </c>
      <c r="N23" s="31">
        <v>202</v>
      </c>
      <c r="O23" s="31">
        <v>202</v>
      </c>
      <c r="P23" s="37"/>
    </row>
    <row r="24" spans="1:16" s="23" customFormat="1" ht="41.25" customHeight="1">
      <c r="A24" s="8" t="s">
        <v>167</v>
      </c>
      <c r="B24" s="30" t="s">
        <v>55</v>
      </c>
      <c r="C24" s="32" t="s">
        <v>323</v>
      </c>
      <c r="D24" s="31" t="s">
        <v>193</v>
      </c>
      <c r="E24" s="30" t="s">
        <v>324</v>
      </c>
      <c r="F24" s="31" t="s">
        <v>32</v>
      </c>
      <c r="G24" s="30" t="s">
        <v>313</v>
      </c>
      <c r="H24" s="5">
        <v>908</v>
      </c>
      <c r="I24" s="5">
        <v>428.496</v>
      </c>
      <c r="J24" s="34">
        <f t="shared" si="3"/>
        <v>19.837777777777777</v>
      </c>
      <c r="K24" s="30" t="s">
        <v>302</v>
      </c>
      <c r="L24" s="30" t="s">
        <v>303</v>
      </c>
      <c r="M24" s="37">
        <f t="shared" si="1"/>
        <v>350.8497777777778</v>
      </c>
      <c r="N24" s="31">
        <v>351</v>
      </c>
      <c r="O24" s="31">
        <v>351</v>
      </c>
      <c r="P24" s="37"/>
    </row>
    <row r="25" spans="1:16" s="23" customFormat="1" ht="41.25" customHeight="1">
      <c r="A25" s="5" t="s">
        <v>328</v>
      </c>
      <c r="B25" s="30" t="s">
        <v>329</v>
      </c>
      <c r="C25" s="32" t="s">
        <v>330</v>
      </c>
      <c r="D25" s="31" t="s">
        <v>193</v>
      </c>
      <c r="E25" s="30" t="s">
        <v>331</v>
      </c>
      <c r="F25" s="31" t="s">
        <v>30</v>
      </c>
      <c r="G25" s="30" t="s">
        <v>313</v>
      </c>
      <c r="H25" s="5">
        <v>1120</v>
      </c>
      <c r="I25" s="5">
        <v>1117</v>
      </c>
      <c r="J25" s="34">
        <f t="shared" si="3"/>
        <v>44.32539682539683</v>
      </c>
      <c r="K25" s="30" t="s">
        <v>302</v>
      </c>
      <c r="L25" s="30" t="s">
        <v>303</v>
      </c>
      <c r="M25" s="37">
        <f t="shared" si="1"/>
        <v>452.5053968253968</v>
      </c>
      <c r="N25" s="31">
        <v>453</v>
      </c>
      <c r="O25" s="31">
        <v>453</v>
      </c>
      <c r="P25" s="37"/>
    </row>
    <row r="26" spans="1:16" s="23" customFormat="1" ht="41.25" customHeight="1">
      <c r="A26" s="5" t="s">
        <v>167</v>
      </c>
      <c r="B26" s="30" t="s">
        <v>233</v>
      </c>
      <c r="C26" s="32" t="s">
        <v>321</v>
      </c>
      <c r="D26" s="31" t="s">
        <v>193</v>
      </c>
      <c r="E26" s="30" t="s">
        <v>317</v>
      </c>
      <c r="F26" s="31" t="s">
        <v>30</v>
      </c>
      <c r="G26" s="30" t="s">
        <v>313</v>
      </c>
      <c r="H26" s="5">
        <v>484</v>
      </c>
      <c r="I26" s="5">
        <v>275</v>
      </c>
      <c r="J26" s="34">
        <f t="shared" si="3"/>
        <v>11.11111111111111</v>
      </c>
      <c r="K26" s="30" t="s">
        <v>302</v>
      </c>
      <c r="L26" s="30" t="s">
        <v>303</v>
      </c>
      <c r="M26" s="37">
        <f t="shared" si="1"/>
        <v>187.7871111111111</v>
      </c>
      <c r="N26" s="31">
        <v>188</v>
      </c>
      <c r="O26" s="31">
        <v>188</v>
      </c>
      <c r="P26" s="37"/>
    </row>
  </sheetData>
  <sheetProtection/>
  <protectedRanges>
    <protectedRange sqref="A7:A9 A11:A13 H23:I26 H8:I19 A15:A23 A25:A26 J7:J26" name="区域1_1_4_1"/>
    <protectedRange sqref="A14 A24" name="区域1_5_5"/>
    <protectedRange sqref="E19" name="区域1_5_2_1"/>
    <protectedRange sqref="E20:E22" name="区域1_5_4_1"/>
  </protectedRanges>
  <mergeCells count="23">
    <mergeCell ref="A1:P1"/>
    <mergeCell ref="A2:B2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/>
  <pageMargins left="0.3145833333333333" right="0.3145833333333333" top="0.5902777777777778" bottom="0.5902777777777778" header="0.5111111111111111" footer="0.5111111111111111"/>
  <pageSetup horizontalDpi="200" verticalDpi="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workbookViewId="0" topLeftCell="A1">
      <selection activeCell="A1" sqref="A1:IV65536"/>
    </sheetView>
  </sheetViews>
  <sheetFormatPr defaultColWidth="9.00390625" defaultRowHeight="13.5"/>
  <cols>
    <col min="1" max="1" width="36.75390625" style="0" customWidth="1"/>
    <col min="2" max="2" width="10.75390625" style="0" customWidth="1"/>
    <col min="3" max="3" width="29.625" style="0" customWidth="1"/>
    <col min="4" max="4" width="8.625" style="0" customWidth="1"/>
    <col min="5" max="5" width="7.875" style="0" customWidth="1"/>
    <col min="6" max="6" width="16.875" style="0" customWidth="1"/>
    <col min="7" max="7" width="5.875" style="0" customWidth="1"/>
    <col min="8" max="8" width="5.50390625" style="0" customWidth="1"/>
    <col min="9" max="9" width="7.875" style="0" customWidth="1"/>
    <col min="10" max="10" width="7.75390625" style="0" customWidth="1"/>
    <col min="11" max="11" width="7.375" style="0" customWidth="1"/>
    <col min="12" max="12" width="5.75390625" style="0" customWidth="1"/>
    <col min="13" max="13" width="6.125" style="0" customWidth="1"/>
    <col min="14" max="14" width="7.625" style="0" customWidth="1"/>
    <col min="15" max="15" width="7.375" style="0" customWidth="1"/>
    <col min="16" max="16" width="8.375" style="0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2" t="s">
        <v>340</v>
      </c>
      <c r="B2" s="2"/>
      <c r="C2" s="2"/>
      <c r="D2" s="3" t="s">
        <v>341</v>
      </c>
      <c r="E2" s="3"/>
      <c r="F2" s="3"/>
      <c r="G2" s="3"/>
      <c r="H2" s="3"/>
      <c r="I2" s="3"/>
      <c r="J2" s="14"/>
      <c r="K2" s="14"/>
      <c r="L2" s="14"/>
      <c r="M2" s="18" t="s">
        <v>342</v>
      </c>
      <c r="N2" s="18"/>
      <c r="O2" s="18"/>
      <c r="P2" s="19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5" t="s">
        <v>4</v>
      </c>
      <c r="J3" s="15"/>
      <c r="K3" s="15"/>
      <c r="L3" s="15"/>
      <c r="M3" s="15"/>
      <c r="N3" s="15"/>
      <c r="O3" s="15"/>
      <c r="P3" s="15"/>
    </row>
    <row r="4" spans="1:16" ht="38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20" t="s">
        <v>14</v>
      </c>
      <c r="N4" s="20"/>
      <c r="O4" s="5" t="s">
        <v>15</v>
      </c>
      <c r="P4" s="5"/>
    </row>
    <row r="5" spans="1:16" ht="30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20" t="s">
        <v>19</v>
      </c>
      <c r="N5" s="21" t="s">
        <v>20</v>
      </c>
      <c r="O5" s="5" t="s">
        <v>21</v>
      </c>
      <c r="P5" s="5"/>
    </row>
    <row r="6" spans="1:16" ht="42.7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20"/>
      <c r="N6" s="21"/>
      <c r="O6" s="20" t="s">
        <v>24</v>
      </c>
      <c r="P6" s="21" t="s">
        <v>25</v>
      </c>
    </row>
    <row r="7" spans="1:16" ht="31.5" customHeight="1">
      <c r="A7" s="7" t="s">
        <v>343</v>
      </c>
      <c r="B7" s="8" t="s">
        <v>344</v>
      </c>
      <c r="C7" s="5" t="s">
        <v>345</v>
      </c>
      <c r="D7" s="9" t="s">
        <v>193</v>
      </c>
      <c r="E7" s="8">
        <v>53</v>
      </c>
      <c r="F7" s="8" t="s">
        <v>42</v>
      </c>
      <c r="G7" s="8">
        <v>0.312</v>
      </c>
      <c r="H7" s="13">
        <v>302</v>
      </c>
      <c r="I7" s="13">
        <v>330</v>
      </c>
      <c r="J7" s="16">
        <f aca="true" t="shared" si="0" ref="J7:J9">I7/(E7*0.5)</f>
        <v>12.452830188679245</v>
      </c>
      <c r="K7" s="13">
        <v>0.5</v>
      </c>
      <c r="L7" s="17">
        <f>E7*0</f>
        <v>0</v>
      </c>
      <c r="M7" s="22">
        <f>H7*G7+J7+K7+L7</f>
        <v>107.17683018867925</v>
      </c>
      <c r="N7" s="22">
        <v>107</v>
      </c>
      <c r="O7" s="22">
        <v>107</v>
      </c>
      <c r="P7" s="22"/>
    </row>
    <row r="8" spans="1:16" ht="31.5" customHeight="1">
      <c r="A8" s="10" t="s">
        <v>346</v>
      </c>
      <c r="B8" s="8" t="s">
        <v>347</v>
      </c>
      <c r="C8" s="5" t="s">
        <v>348</v>
      </c>
      <c r="D8" s="9" t="s">
        <v>193</v>
      </c>
      <c r="E8" s="8">
        <v>38</v>
      </c>
      <c r="F8" s="8" t="s">
        <v>38</v>
      </c>
      <c r="G8" s="8">
        <v>0.312</v>
      </c>
      <c r="H8" s="13">
        <v>779</v>
      </c>
      <c r="I8" s="13">
        <v>646</v>
      </c>
      <c r="J8" s="16">
        <f t="shared" si="0"/>
        <v>34</v>
      </c>
      <c r="K8" s="13">
        <v>0.5</v>
      </c>
      <c r="L8" s="17">
        <f>E8*0</f>
        <v>0</v>
      </c>
      <c r="M8" s="22">
        <f aca="true" t="shared" si="1" ref="M8:M40">H8*G8+J8+K8+L8</f>
        <v>277.548</v>
      </c>
      <c r="N8" s="22">
        <v>278</v>
      </c>
      <c r="O8" s="22">
        <v>278</v>
      </c>
      <c r="P8" s="22"/>
    </row>
    <row r="9" spans="1:16" ht="31.5" customHeight="1">
      <c r="A9" s="11" t="s">
        <v>349</v>
      </c>
      <c r="B9" s="8" t="s">
        <v>350</v>
      </c>
      <c r="C9" s="5" t="s">
        <v>351</v>
      </c>
      <c r="D9" s="9" t="s">
        <v>193</v>
      </c>
      <c r="E9" s="8">
        <v>48</v>
      </c>
      <c r="F9" s="8" t="s">
        <v>42</v>
      </c>
      <c r="G9" s="8">
        <v>0.312</v>
      </c>
      <c r="H9" s="13">
        <v>596</v>
      </c>
      <c r="I9" s="13">
        <v>568</v>
      </c>
      <c r="J9" s="16">
        <f t="shared" si="0"/>
        <v>23.666666666666668</v>
      </c>
      <c r="K9" s="13">
        <v>0.5</v>
      </c>
      <c r="L9" s="17">
        <f aca="true" t="shared" si="2" ref="L9:L40">E9*0</f>
        <v>0</v>
      </c>
      <c r="M9" s="22">
        <f t="shared" si="1"/>
        <v>210.11866666666666</v>
      </c>
      <c r="N9" s="22">
        <v>210</v>
      </c>
      <c r="O9" s="22">
        <v>210</v>
      </c>
      <c r="P9" s="22"/>
    </row>
    <row r="10" spans="1:16" ht="31.5" customHeight="1">
      <c r="A10" s="11" t="s">
        <v>334</v>
      </c>
      <c r="B10" s="8" t="s">
        <v>350</v>
      </c>
      <c r="C10" s="5" t="s">
        <v>351</v>
      </c>
      <c r="D10" s="9" t="s">
        <v>193</v>
      </c>
      <c r="E10" s="8">
        <v>48</v>
      </c>
      <c r="F10" s="8" t="s">
        <v>30</v>
      </c>
      <c r="G10" s="8">
        <v>0.364</v>
      </c>
      <c r="H10" s="13">
        <v>596</v>
      </c>
      <c r="I10" s="13">
        <v>568</v>
      </c>
      <c r="J10" s="16">
        <f>I10/(E10*0.45)</f>
        <v>26.296296296296294</v>
      </c>
      <c r="K10" s="13">
        <v>0.5</v>
      </c>
      <c r="L10" s="17">
        <f t="shared" si="2"/>
        <v>0</v>
      </c>
      <c r="M10" s="22">
        <f t="shared" si="1"/>
        <v>243.7402962962963</v>
      </c>
      <c r="N10" s="22">
        <v>235</v>
      </c>
      <c r="O10" s="22">
        <v>235</v>
      </c>
      <c r="P10" s="22"/>
    </row>
    <row r="11" spans="1:16" ht="31.5" customHeight="1">
      <c r="A11" s="11" t="s">
        <v>334</v>
      </c>
      <c r="B11" s="8" t="s">
        <v>350</v>
      </c>
      <c r="C11" s="5" t="s">
        <v>351</v>
      </c>
      <c r="D11" s="9" t="s">
        <v>193</v>
      </c>
      <c r="E11" s="8">
        <v>44</v>
      </c>
      <c r="F11" s="8" t="s">
        <v>38</v>
      </c>
      <c r="G11" s="8">
        <v>0.312</v>
      </c>
      <c r="H11" s="13">
        <v>596</v>
      </c>
      <c r="I11" s="13">
        <v>568</v>
      </c>
      <c r="J11" s="16">
        <f aca="true" t="shared" si="3" ref="J11:J19">I11/(E11*0.5)</f>
        <v>25.818181818181817</v>
      </c>
      <c r="K11" s="13">
        <v>0.5</v>
      </c>
      <c r="L11" s="17">
        <f t="shared" si="2"/>
        <v>0</v>
      </c>
      <c r="M11" s="22">
        <f t="shared" si="1"/>
        <v>212.2701818181818</v>
      </c>
      <c r="N11" s="22">
        <v>210</v>
      </c>
      <c r="O11" s="22">
        <v>210</v>
      </c>
      <c r="P11" s="22"/>
    </row>
    <row r="12" spans="1:16" ht="31.5" customHeight="1">
      <c r="A12" s="10" t="s">
        <v>26</v>
      </c>
      <c r="B12" s="8" t="s">
        <v>352</v>
      </c>
      <c r="C12" s="5" t="s">
        <v>353</v>
      </c>
      <c r="D12" s="9" t="s">
        <v>193</v>
      </c>
      <c r="E12" s="8">
        <v>39</v>
      </c>
      <c r="F12" s="8" t="s">
        <v>38</v>
      </c>
      <c r="G12" s="8">
        <v>0.312</v>
      </c>
      <c r="H12" s="13">
        <v>602</v>
      </c>
      <c r="I12" s="13">
        <v>496</v>
      </c>
      <c r="J12" s="16">
        <f t="shared" si="3"/>
        <v>25.435897435897434</v>
      </c>
      <c r="K12" s="13">
        <v>0.5</v>
      </c>
      <c r="L12" s="17">
        <f t="shared" si="2"/>
        <v>0</v>
      </c>
      <c r="M12" s="22">
        <f t="shared" si="1"/>
        <v>213.75989743589744</v>
      </c>
      <c r="N12" s="22">
        <v>214</v>
      </c>
      <c r="O12" s="22">
        <v>214</v>
      </c>
      <c r="P12" s="22"/>
    </row>
    <row r="13" spans="1:16" ht="31.5" customHeight="1">
      <c r="A13" s="11" t="s">
        <v>354</v>
      </c>
      <c r="B13" s="8" t="s">
        <v>355</v>
      </c>
      <c r="C13" s="5" t="s">
        <v>356</v>
      </c>
      <c r="D13" s="9" t="s">
        <v>193</v>
      </c>
      <c r="E13" s="8">
        <v>40</v>
      </c>
      <c r="F13" s="8" t="s">
        <v>42</v>
      </c>
      <c r="G13" s="8">
        <v>0.312</v>
      </c>
      <c r="H13" s="13">
        <v>329</v>
      </c>
      <c r="I13" s="13">
        <v>290</v>
      </c>
      <c r="J13" s="16">
        <f t="shared" si="3"/>
        <v>14.5</v>
      </c>
      <c r="K13" s="13">
        <v>0.5</v>
      </c>
      <c r="L13" s="17">
        <f t="shared" si="2"/>
        <v>0</v>
      </c>
      <c r="M13" s="22">
        <f t="shared" si="1"/>
        <v>117.648</v>
      </c>
      <c r="N13" s="22">
        <v>118</v>
      </c>
      <c r="O13" s="22">
        <v>118</v>
      </c>
      <c r="P13" s="22"/>
    </row>
    <row r="14" spans="1:16" ht="31.5" customHeight="1">
      <c r="A14" s="11" t="s">
        <v>26</v>
      </c>
      <c r="B14" s="8" t="s">
        <v>355</v>
      </c>
      <c r="C14" s="5" t="s">
        <v>356</v>
      </c>
      <c r="D14" s="9" t="s">
        <v>193</v>
      </c>
      <c r="E14" s="8">
        <v>49</v>
      </c>
      <c r="F14" s="8" t="s">
        <v>42</v>
      </c>
      <c r="G14" s="8">
        <v>0.312</v>
      </c>
      <c r="H14" s="13">
        <v>329</v>
      </c>
      <c r="I14" s="13">
        <v>290</v>
      </c>
      <c r="J14" s="16">
        <f t="shared" si="3"/>
        <v>11.83673469387755</v>
      </c>
      <c r="K14" s="13">
        <v>0.5</v>
      </c>
      <c r="L14" s="17">
        <f t="shared" si="2"/>
        <v>0</v>
      </c>
      <c r="M14" s="22">
        <f t="shared" si="1"/>
        <v>114.98473469387754</v>
      </c>
      <c r="N14" s="22">
        <v>115</v>
      </c>
      <c r="O14" s="22">
        <v>115</v>
      </c>
      <c r="P14" s="22"/>
    </row>
    <row r="15" spans="1:16" ht="31.5" customHeight="1">
      <c r="A15" s="10" t="s">
        <v>357</v>
      </c>
      <c r="B15" s="8" t="s">
        <v>355</v>
      </c>
      <c r="C15" s="5" t="s">
        <v>356</v>
      </c>
      <c r="D15" s="9" t="s">
        <v>193</v>
      </c>
      <c r="E15" s="8">
        <v>53</v>
      </c>
      <c r="F15" s="8" t="s">
        <v>42</v>
      </c>
      <c r="G15" s="8">
        <v>0.312</v>
      </c>
      <c r="H15" s="13">
        <v>329</v>
      </c>
      <c r="I15" s="13">
        <v>290</v>
      </c>
      <c r="J15" s="16">
        <f t="shared" si="3"/>
        <v>10.943396226415095</v>
      </c>
      <c r="K15" s="13">
        <v>0.5</v>
      </c>
      <c r="L15" s="17">
        <f t="shared" si="2"/>
        <v>0</v>
      </c>
      <c r="M15" s="22">
        <f t="shared" si="1"/>
        <v>114.09139622641509</v>
      </c>
      <c r="N15" s="22">
        <v>114</v>
      </c>
      <c r="O15" s="22">
        <v>114</v>
      </c>
      <c r="P15" s="22"/>
    </row>
    <row r="16" spans="1:16" ht="31.5" customHeight="1">
      <c r="A16" s="11" t="s">
        <v>358</v>
      </c>
      <c r="B16" s="8" t="s">
        <v>359</v>
      </c>
      <c r="C16" s="5" t="s">
        <v>360</v>
      </c>
      <c r="D16" s="9" t="s">
        <v>193</v>
      </c>
      <c r="E16" s="8">
        <v>46</v>
      </c>
      <c r="F16" s="8" t="s">
        <v>38</v>
      </c>
      <c r="G16" s="8">
        <v>0.312</v>
      </c>
      <c r="H16" s="13">
        <v>449</v>
      </c>
      <c r="I16" s="13">
        <v>425</v>
      </c>
      <c r="J16" s="16">
        <f t="shared" si="3"/>
        <v>18.47826086956522</v>
      </c>
      <c r="K16" s="13">
        <v>0.5</v>
      </c>
      <c r="L16" s="17">
        <f t="shared" si="2"/>
        <v>0</v>
      </c>
      <c r="M16" s="22">
        <f t="shared" si="1"/>
        <v>159.0662608695652</v>
      </c>
      <c r="N16" s="22">
        <v>159</v>
      </c>
      <c r="O16" s="22">
        <v>159</v>
      </c>
      <c r="P16" s="22"/>
    </row>
    <row r="17" spans="1:16" ht="31.5" customHeight="1">
      <c r="A17" s="11" t="s">
        <v>361</v>
      </c>
      <c r="B17" s="8" t="s">
        <v>362</v>
      </c>
      <c r="C17" s="5" t="s">
        <v>363</v>
      </c>
      <c r="D17" s="9" t="s">
        <v>193</v>
      </c>
      <c r="E17" s="8">
        <v>55</v>
      </c>
      <c r="F17" s="8" t="s">
        <v>42</v>
      </c>
      <c r="G17" s="8">
        <v>0.312</v>
      </c>
      <c r="H17" s="13">
        <v>684</v>
      </c>
      <c r="I17" s="13">
        <v>658</v>
      </c>
      <c r="J17" s="16">
        <f t="shared" si="3"/>
        <v>23.927272727272726</v>
      </c>
      <c r="K17" s="13">
        <v>0.5</v>
      </c>
      <c r="L17" s="17">
        <f t="shared" si="2"/>
        <v>0</v>
      </c>
      <c r="M17" s="22">
        <f t="shared" si="1"/>
        <v>237.83527272727272</v>
      </c>
      <c r="N17" s="22">
        <v>238</v>
      </c>
      <c r="O17" s="22">
        <v>238</v>
      </c>
      <c r="P17" s="22"/>
    </row>
    <row r="18" spans="1:16" ht="31.5" customHeight="1">
      <c r="A18" s="10" t="s">
        <v>364</v>
      </c>
      <c r="B18" s="8" t="s">
        <v>365</v>
      </c>
      <c r="C18" s="5" t="s">
        <v>366</v>
      </c>
      <c r="D18" s="9" t="s">
        <v>193</v>
      </c>
      <c r="E18" s="8">
        <v>47</v>
      </c>
      <c r="F18" s="8" t="s">
        <v>38</v>
      </c>
      <c r="G18" s="8">
        <v>0.312</v>
      </c>
      <c r="H18" s="13">
        <v>708</v>
      </c>
      <c r="I18" s="13">
        <v>668</v>
      </c>
      <c r="J18" s="16">
        <f t="shared" si="3"/>
        <v>28.425531914893618</v>
      </c>
      <c r="K18" s="13">
        <v>0.5</v>
      </c>
      <c r="L18" s="17">
        <f t="shared" si="2"/>
        <v>0</v>
      </c>
      <c r="M18" s="22">
        <f t="shared" si="1"/>
        <v>249.8215319148936</v>
      </c>
      <c r="N18" s="22">
        <v>250</v>
      </c>
      <c r="O18" s="22">
        <v>250</v>
      </c>
      <c r="P18" s="22"/>
    </row>
    <row r="19" spans="1:16" ht="31.5" customHeight="1">
      <c r="A19" s="10" t="s">
        <v>126</v>
      </c>
      <c r="B19" s="8" t="s">
        <v>367</v>
      </c>
      <c r="C19" s="5" t="s">
        <v>368</v>
      </c>
      <c r="D19" s="9" t="s">
        <v>193</v>
      </c>
      <c r="E19" s="8">
        <v>43</v>
      </c>
      <c r="F19" s="8" t="s">
        <v>38</v>
      </c>
      <c r="G19" s="8">
        <v>0.312</v>
      </c>
      <c r="H19" s="13">
        <v>960</v>
      </c>
      <c r="I19" s="13">
        <v>963</v>
      </c>
      <c r="J19" s="16">
        <f t="shared" si="3"/>
        <v>44.7906976744186</v>
      </c>
      <c r="K19" s="13">
        <v>0.5</v>
      </c>
      <c r="L19" s="17">
        <f t="shared" si="2"/>
        <v>0</v>
      </c>
      <c r="M19" s="22">
        <f t="shared" si="1"/>
        <v>344.8106976744186</v>
      </c>
      <c r="N19" s="22">
        <v>345</v>
      </c>
      <c r="O19" s="22">
        <v>345</v>
      </c>
      <c r="P19" s="22"/>
    </row>
    <row r="20" spans="1:16" ht="31.5" customHeight="1">
      <c r="A20" s="10" t="s">
        <v>369</v>
      </c>
      <c r="B20" s="8" t="s">
        <v>370</v>
      </c>
      <c r="C20" s="5" t="s">
        <v>371</v>
      </c>
      <c r="D20" s="9" t="s">
        <v>193</v>
      </c>
      <c r="E20" s="8">
        <v>49</v>
      </c>
      <c r="F20" s="8" t="s">
        <v>30</v>
      </c>
      <c r="G20" s="8">
        <v>0.364</v>
      </c>
      <c r="H20" s="13">
        <v>366</v>
      </c>
      <c r="I20" s="13">
        <v>330</v>
      </c>
      <c r="J20" s="16">
        <f>I20/(E20*0.45)</f>
        <v>14.965986394557822</v>
      </c>
      <c r="K20" s="13">
        <v>0.5</v>
      </c>
      <c r="L20" s="17">
        <f t="shared" si="2"/>
        <v>0</v>
      </c>
      <c r="M20" s="22">
        <f t="shared" si="1"/>
        <v>148.68998639455782</v>
      </c>
      <c r="N20" s="22">
        <v>149</v>
      </c>
      <c r="O20" s="22">
        <v>149</v>
      </c>
      <c r="P20" s="22"/>
    </row>
    <row r="21" spans="1:16" ht="31.5" customHeight="1">
      <c r="A21" s="10" t="s">
        <v>372</v>
      </c>
      <c r="B21" s="5" t="s">
        <v>373</v>
      </c>
      <c r="C21" s="5" t="s">
        <v>374</v>
      </c>
      <c r="D21" s="9" t="s">
        <v>193</v>
      </c>
      <c r="E21" s="8">
        <v>51</v>
      </c>
      <c r="F21" s="8" t="s">
        <v>42</v>
      </c>
      <c r="G21" s="8">
        <v>0.312</v>
      </c>
      <c r="H21" s="13">
        <v>273</v>
      </c>
      <c r="I21" s="13">
        <v>260</v>
      </c>
      <c r="J21" s="16">
        <f aca="true" t="shared" si="4" ref="J21:J24">I21/(E21*0.5)</f>
        <v>10.196078431372548</v>
      </c>
      <c r="K21" s="13">
        <v>0.5</v>
      </c>
      <c r="L21" s="17">
        <f t="shared" si="2"/>
        <v>0</v>
      </c>
      <c r="M21" s="22">
        <f t="shared" si="1"/>
        <v>95.87207843137256</v>
      </c>
      <c r="N21" s="22">
        <v>96</v>
      </c>
      <c r="O21" s="22">
        <v>96</v>
      </c>
      <c r="P21" s="22"/>
    </row>
    <row r="22" spans="1:16" ht="31.5" customHeight="1">
      <c r="A22" s="10" t="s">
        <v>375</v>
      </c>
      <c r="B22" s="5" t="s">
        <v>376</v>
      </c>
      <c r="C22" s="5" t="s">
        <v>377</v>
      </c>
      <c r="D22" s="9" t="s">
        <v>193</v>
      </c>
      <c r="E22" s="8">
        <v>47</v>
      </c>
      <c r="F22" s="8" t="s">
        <v>42</v>
      </c>
      <c r="G22" s="8">
        <v>0.312</v>
      </c>
      <c r="H22" s="13">
        <v>390</v>
      </c>
      <c r="I22" s="13">
        <v>185</v>
      </c>
      <c r="J22" s="16">
        <f t="shared" si="4"/>
        <v>7.872340425531915</v>
      </c>
      <c r="K22" s="13">
        <v>0.5</v>
      </c>
      <c r="L22" s="17">
        <f t="shared" si="2"/>
        <v>0</v>
      </c>
      <c r="M22" s="22">
        <f t="shared" si="1"/>
        <v>130.05234042553192</v>
      </c>
      <c r="N22" s="22">
        <v>130</v>
      </c>
      <c r="O22" s="22">
        <v>130</v>
      </c>
      <c r="P22" s="22"/>
    </row>
    <row r="23" spans="1:16" ht="31.5" customHeight="1">
      <c r="A23" s="11" t="s">
        <v>378</v>
      </c>
      <c r="B23" s="8" t="s">
        <v>379</v>
      </c>
      <c r="C23" s="5" t="s">
        <v>380</v>
      </c>
      <c r="D23" s="9" t="s">
        <v>193</v>
      </c>
      <c r="E23" s="8">
        <v>61</v>
      </c>
      <c r="F23" s="8" t="s">
        <v>42</v>
      </c>
      <c r="G23" s="8">
        <v>0.312</v>
      </c>
      <c r="H23" s="13">
        <v>1237</v>
      </c>
      <c r="I23" s="13">
        <v>1184</v>
      </c>
      <c r="J23" s="16">
        <f t="shared" si="4"/>
        <v>38.81967213114754</v>
      </c>
      <c r="K23" s="13">
        <v>0.5</v>
      </c>
      <c r="L23" s="17">
        <f t="shared" si="2"/>
        <v>0</v>
      </c>
      <c r="M23" s="22">
        <f t="shared" si="1"/>
        <v>425.2636721311476</v>
      </c>
      <c r="N23" s="22">
        <v>425</v>
      </c>
      <c r="O23" s="22">
        <v>425</v>
      </c>
      <c r="P23" s="22"/>
    </row>
    <row r="24" spans="1:16" ht="31.5" customHeight="1">
      <c r="A24" s="10" t="s">
        <v>381</v>
      </c>
      <c r="B24" s="8" t="s">
        <v>382</v>
      </c>
      <c r="C24" s="5" t="s">
        <v>383</v>
      </c>
      <c r="D24" s="9" t="s">
        <v>193</v>
      </c>
      <c r="E24" s="8">
        <v>55</v>
      </c>
      <c r="F24" s="8" t="s">
        <v>42</v>
      </c>
      <c r="G24" s="8">
        <v>0.312</v>
      </c>
      <c r="H24" s="13">
        <v>1695</v>
      </c>
      <c r="I24" s="13">
        <v>1779</v>
      </c>
      <c r="J24" s="16">
        <f t="shared" si="4"/>
        <v>64.69090909090909</v>
      </c>
      <c r="K24" s="13">
        <v>0.5</v>
      </c>
      <c r="L24" s="17">
        <f t="shared" si="2"/>
        <v>0</v>
      </c>
      <c r="M24" s="22">
        <f t="shared" si="1"/>
        <v>594.0309090909091</v>
      </c>
      <c r="N24" s="22">
        <v>594</v>
      </c>
      <c r="O24" s="22">
        <v>594</v>
      </c>
      <c r="P24" s="22"/>
    </row>
    <row r="25" spans="1:16" ht="31.5" customHeight="1">
      <c r="A25" s="11" t="s">
        <v>384</v>
      </c>
      <c r="B25" s="8" t="s">
        <v>385</v>
      </c>
      <c r="C25" s="5" t="s">
        <v>386</v>
      </c>
      <c r="D25" s="9" t="s">
        <v>193</v>
      </c>
      <c r="E25" s="8">
        <v>44</v>
      </c>
      <c r="F25" s="8" t="s">
        <v>32</v>
      </c>
      <c r="G25" s="8">
        <v>0.364</v>
      </c>
      <c r="H25" s="13">
        <v>640</v>
      </c>
      <c r="I25" s="13">
        <v>732</v>
      </c>
      <c r="J25" s="16">
        <f>I25/(E25*0.45)</f>
        <v>36.96969696969697</v>
      </c>
      <c r="K25" s="13">
        <v>0.5</v>
      </c>
      <c r="L25" s="17">
        <f t="shared" si="2"/>
        <v>0</v>
      </c>
      <c r="M25" s="22">
        <f t="shared" si="1"/>
        <v>270.4296969696969</v>
      </c>
      <c r="N25" s="22">
        <v>270</v>
      </c>
      <c r="O25" s="22">
        <v>270</v>
      </c>
      <c r="P25" s="22"/>
    </row>
    <row r="26" spans="1:16" ht="31.5" customHeight="1">
      <c r="A26" s="11" t="s">
        <v>387</v>
      </c>
      <c r="B26" s="8" t="s">
        <v>385</v>
      </c>
      <c r="C26" s="5" t="s">
        <v>386</v>
      </c>
      <c r="D26" s="9" t="s">
        <v>193</v>
      </c>
      <c r="E26" s="8">
        <v>57</v>
      </c>
      <c r="F26" s="8" t="s">
        <v>30</v>
      </c>
      <c r="G26" s="8">
        <v>0.364</v>
      </c>
      <c r="H26" s="13">
        <v>640</v>
      </c>
      <c r="I26" s="13">
        <v>732</v>
      </c>
      <c r="J26" s="16">
        <f>I26/(E26*0.45)</f>
        <v>28.53801169590643</v>
      </c>
      <c r="K26" s="13">
        <v>0.5</v>
      </c>
      <c r="L26" s="17">
        <f t="shared" si="2"/>
        <v>0</v>
      </c>
      <c r="M26" s="22">
        <f t="shared" si="1"/>
        <v>261.9980116959064</v>
      </c>
      <c r="N26" s="22">
        <v>262</v>
      </c>
      <c r="O26" s="22">
        <v>262</v>
      </c>
      <c r="P26" s="22"/>
    </row>
    <row r="27" spans="1:16" ht="31.5" customHeight="1">
      <c r="A27" s="11" t="s">
        <v>381</v>
      </c>
      <c r="B27" s="8" t="s">
        <v>388</v>
      </c>
      <c r="C27" s="5" t="s">
        <v>389</v>
      </c>
      <c r="D27" s="9" t="s">
        <v>193</v>
      </c>
      <c r="E27" s="8">
        <v>55</v>
      </c>
      <c r="F27" s="8" t="s">
        <v>42</v>
      </c>
      <c r="G27" s="8">
        <v>0.312</v>
      </c>
      <c r="H27" s="13">
        <v>1622</v>
      </c>
      <c r="I27" s="13">
        <v>1721</v>
      </c>
      <c r="J27" s="16">
        <f aca="true" t="shared" si="5" ref="J27:J29">I27/(E27*0.5)</f>
        <v>62.58181818181818</v>
      </c>
      <c r="K27" s="13">
        <v>0.5</v>
      </c>
      <c r="L27" s="17">
        <f t="shared" si="2"/>
        <v>0</v>
      </c>
      <c r="M27" s="22">
        <f t="shared" si="1"/>
        <v>569.1458181818182</v>
      </c>
      <c r="N27" s="22">
        <v>550</v>
      </c>
      <c r="O27" s="22">
        <v>550</v>
      </c>
      <c r="P27" s="22"/>
    </row>
    <row r="28" spans="1:16" ht="31.5" customHeight="1">
      <c r="A28" s="11" t="s">
        <v>390</v>
      </c>
      <c r="B28" s="8" t="s">
        <v>391</v>
      </c>
      <c r="C28" s="5" t="s">
        <v>392</v>
      </c>
      <c r="D28" s="9" t="s">
        <v>193</v>
      </c>
      <c r="E28" s="8">
        <v>57</v>
      </c>
      <c r="F28" s="8" t="s">
        <v>42</v>
      </c>
      <c r="G28" s="8">
        <v>0.312</v>
      </c>
      <c r="H28" s="13">
        <v>1041</v>
      </c>
      <c r="I28" s="13">
        <v>1320</v>
      </c>
      <c r="J28" s="16">
        <f t="shared" si="5"/>
        <v>46.31578947368421</v>
      </c>
      <c r="K28" s="13">
        <v>0.5</v>
      </c>
      <c r="L28" s="17">
        <f t="shared" si="2"/>
        <v>0</v>
      </c>
      <c r="M28" s="22">
        <f t="shared" si="1"/>
        <v>371.6077894736842</v>
      </c>
      <c r="N28" s="22">
        <v>372</v>
      </c>
      <c r="O28" s="22">
        <v>372</v>
      </c>
      <c r="P28" s="22"/>
    </row>
    <row r="29" spans="1:16" ht="31.5" customHeight="1">
      <c r="A29" s="10" t="s">
        <v>393</v>
      </c>
      <c r="B29" s="8" t="s">
        <v>394</v>
      </c>
      <c r="C29" s="5" t="s">
        <v>395</v>
      </c>
      <c r="D29" s="9" t="s">
        <v>193</v>
      </c>
      <c r="E29" s="8">
        <v>53</v>
      </c>
      <c r="F29" s="8" t="s">
        <v>42</v>
      </c>
      <c r="G29" s="8">
        <v>0.312</v>
      </c>
      <c r="H29" s="13">
        <v>1780</v>
      </c>
      <c r="I29" s="13">
        <v>1850</v>
      </c>
      <c r="J29" s="16">
        <f t="shared" si="5"/>
        <v>69.81132075471699</v>
      </c>
      <c r="K29" s="13">
        <v>0.5</v>
      </c>
      <c r="L29" s="17">
        <f t="shared" si="2"/>
        <v>0</v>
      </c>
      <c r="M29" s="22">
        <f t="shared" si="1"/>
        <v>625.671320754717</v>
      </c>
      <c r="N29" s="22">
        <v>600</v>
      </c>
      <c r="O29" s="22">
        <v>600</v>
      </c>
      <c r="P29" s="22"/>
    </row>
    <row r="30" spans="1:16" ht="31.5" customHeight="1">
      <c r="A30" s="12" t="s">
        <v>167</v>
      </c>
      <c r="B30" s="8" t="s">
        <v>350</v>
      </c>
      <c r="C30" s="5" t="s">
        <v>351</v>
      </c>
      <c r="D30" s="9" t="s">
        <v>193</v>
      </c>
      <c r="E30" s="8">
        <v>48</v>
      </c>
      <c r="F30" s="8" t="s">
        <v>30</v>
      </c>
      <c r="G30" s="8">
        <v>0.364</v>
      </c>
      <c r="H30" s="13">
        <v>596</v>
      </c>
      <c r="I30" s="13">
        <v>568</v>
      </c>
      <c r="J30" s="16">
        <f aca="true" t="shared" si="6" ref="J30:J40">I30/(E30*0.45)</f>
        <v>26.296296296296294</v>
      </c>
      <c r="K30" s="13">
        <v>0.5</v>
      </c>
      <c r="L30" s="17">
        <f t="shared" si="2"/>
        <v>0</v>
      </c>
      <c r="M30" s="22">
        <f t="shared" si="1"/>
        <v>243.7402962962963</v>
      </c>
      <c r="N30" s="22">
        <v>235</v>
      </c>
      <c r="O30" s="22">
        <v>235</v>
      </c>
      <c r="P30" s="22"/>
    </row>
    <row r="31" spans="1:16" ht="31.5" customHeight="1">
      <c r="A31" s="12" t="s">
        <v>167</v>
      </c>
      <c r="B31" s="8" t="s">
        <v>352</v>
      </c>
      <c r="C31" s="5" t="s">
        <v>396</v>
      </c>
      <c r="D31" s="9" t="s">
        <v>193</v>
      </c>
      <c r="E31" s="8">
        <v>39</v>
      </c>
      <c r="F31" s="8" t="s">
        <v>32</v>
      </c>
      <c r="G31" s="8">
        <v>0.364</v>
      </c>
      <c r="H31" s="13">
        <v>602</v>
      </c>
      <c r="I31" s="13">
        <v>496</v>
      </c>
      <c r="J31" s="16">
        <f t="shared" si="6"/>
        <v>28.26210826210826</v>
      </c>
      <c r="K31" s="13">
        <v>0.5</v>
      </c>
      <c r="L31" s="17">
        <f t="shared" si="2"/>
        <v>0</v>
      </c>
      <c r="M31" s="22">
        <f t="shared" si="1"/>
        <v>247.89010826210824</v>
      </c>
      <c r="N31" s="22">
        <v>248</v>
      </c>
      <c r="O31" s="22">
        <v>248</v>
      </c>
      <c r="P31" s="22"/>
    </row>
    <row r="32" spans="1:16" ht="31.5" customHeight="1">
      <c r="A32" s="12" t="s">
        <v>167</v>
      </c>
      <c r="B32" s="8" t="s">
        <v>355</v>
      </c>
      <c r="C32" s="5" t="s">
        <v>397</v>
      </c>
      <c r="D32" s="9" t="s">
        <v>193</v>
      </c>
      <c r="E32" s="8">
        <v>49</v>
      </c>
      <c r="F32" s="8" t="s">
        <v>30</v>
      </c>
      <c r="G32" s="8">
        <v>0.364</v>
      </c>
      <c r="H32" s="13">
        <v>329</v>
      </c>
      <c r="I32" s="13">
        <v>290</v>
      </c>
      <c r="J32" s="16">
        <f t="shared" si="6"/>
        <v>13.151927437641723</v>
      </c>
      <c r="K32" s="13">
        <v>0.5</v>
      </c>
      <c r="L32" s="17">
        <f t="shared" si="2"/>
        <v>0</v>
      </c>
      <c r="M32" s="22">
        <f t="shared" si="1"/>
        <v>133.40792743764172</v>
      </c>
      <c r="N32" s="22">
        <v>133</v>
      </c>
      <c r="O32" s="22">
        <v>133</v>
      </c>
      <c r="P32" s="22"/>
    </row>
    <row r="33" spans="1:16" ht="31.5" customHeight="1">
      <c r="A33" s="12" t="s">
        <v>167</v>
      </c>
      <c r="B33" s="8" t="s">
        <v>359</v>
      </c>
      <c r="C33" s="5" t="s">
        <v>398</v>
      </c>
      <c r="D33" s="9" t="s">
        <v>193</v>
      </c>
      <c r="E33" s="8">
        <v>40</v>
      </c>
      <c r="F33" s="8" t="s">
        <v>32</v>
      </c>
      <c r="G33" s="8">
        <v>0.364</v>
      </c>
      <c r="H33" s="13">
        <v>449</v>
      </c>
      <c r="I33" s="13">
        <v>425</v>
      </c>
      <c r="J33" s="16">
        <f t="shared" si="6"/>
        <v>23.61111111111111</v>
      </c>
      <c r="K33" s="13">
        <v>0.5</v>
      </c>
      <c r="L33" s="17">
        <f t="shared" si="2"/>
        <v>0</v>
      </c>
      <c r="M33" s="22">
        <f t="shared" si="1"/>
        <v>187.54711111111112</v>
      </c>
      <c r="N33" s="22">
        <v>188</v>
      </c>
      <c r="O33" s="22">
        <v>188</v>
      </c>
      <c r="P33" s="22"/>
    </row>
    <row r="34" spans="1:16" ht="31.5" customHeight="1">
      <c r="A34" s="12" t="s">
        <v>167</v>
      </c>
      <c r="B34" s="8" t="s">
        <v>362</v>
      </c>
      <c r="C34" s="5" t="s">
        <v>363</v>
      </c>
      <c r="D34" s="9" t="s">
        <v>193</v>
      </c>
      <c r="E34" s="8">
        <v>49</v>
      </c>
      <c r="F34" s="8" t="s">
        <v>30</v>
      </c>
      <c r="G34" s="8">
        <v>0.364</v>
      </c>
      <c r="H34" s="13">
        <v>684</v>
      </c>
      <c r="I34" s="13">
        <v>658</v>
      </c>
      <c r="J34" s="16">
        <f t="shared" si="6"/>
        <v>29.841269841269842</v>
      </c>
      <c r="K34" s="13">
        <v>0.5</v>
      </c>
      <c r="L34" s="17">
        <f t="shared" si="2"/>
        <v>0</v>
      </c>
      <c r="M34" s="22">
        <f t="shared" si="1"/>
        <v>279.3172698412698</v>
      </c>
      <c r="N34" s="22">
        <v>279</v>
      </c>
      <c r="O34" s="22">
        <v>279</v>
      </c>
      <c r="P34" s="22"/>
    </row>
    <row r="35" spans="1:16" ht="31.5" customHeight="1">
      <c r="A35" s="12" t="s">
        <v>167</v>
      </c>
      <c r="B35" s="8" t="s">
        <v>365</v>
      </c>
      <c r="C35" s="8" t="s">
        <v>399</v>
      </c>
      <c r="D35" s="9" t="s">
        <v>193</v>
      </c>
      <c r="E35" s="8">
        <v>47</v>
      </c>
      <c r="F35" s="8" t="s">
        <v>32</v>
      </c>
      <c r="G35" s="8">
        <v>0.364</v>
      </c>
      <c r="H35" s="13">
        <v>704</v>
      </c>
      <c r="I35" s="13">
        <v>641</v>
      </c>
      <c r="J35" s="16">
        <f t="shared" si="6"/>
        <v>30.307328605200944</v>
      </c>
      <c r="K35" s="13">
        <v>0.5</v>
      </c>
      <c r="L35" s="17">
        <f t="shared" si="2"/>
        <v>0</v>
      </c>
      <c r="M35" s="22">
        <f t="shared" si="1"/>
        <v>287.0633286052009</v>
      </c>
      <c r="N35" s="22">
        <v>285</v>
      </c>
      <c r="O35" s="22">
        <v>285</v>
      </c>
      <c r="P35" s="22"/>
    </row>
    <row r="36" spans="1:16" ht="31.5" customHeight="1">
      <c r="A36" s="12" t="s">
        <v>167</v>
      </c>
      <c r="B36" s="8" t="s">
        <v>367</v>
      </c>
      <c r="C36" s="5" t="s">
        <v>400</v>
      </c>
      <c r="D36" s="9" t="s">
        <v>193</v>
      </c>
      <c r="E36" s="8">
        <v>43</v>
      </c>
      <c r="F36" s="8" t="s">
        <v>32</v>
      </c>
      <c r="G36" s="8">
        <v>0.364</v>
      </c>
      <c r="H36" s="13">
        <v>960</v>
      </c>
      <c r="I36" s="13">
        <v>963</v>
      </c>
      <c r="J36" s="16">
        <f t="shared" si="6"/>
        <v>49.76744186046511</v>
      </c>
      <c r="K36" s="13">
        <v>0.5</v>
      </c>
      <c r="L36" s="17">
        <f t="shared" si="2"/>
        <v>0</v>
      </c>
      <c r="M36" s="22">
        <f t="shared" si="1"/>
        <v>399.7074418604651</v>
      </c>
      <c r="N36" s="22">
        <v>400</v>
      </c>
      <c r="O36" s="22">
        <v>400</v>
      </c>
      <c r="P36" s="22"/>
    </row>
    <row r="37" spans="1:16" ht="31.5" customHeight="1">
      <c r="A37" s="12" t="s">
        <v>167</v>
      </c>
      <c r="B37" s="5" t="s">
        <v>373</v>
      </c>
      <c r="C37" s="5" t="s">
        <v>401</v>
      </c>
      <c r="D37" s="9" t="s">
        <v>193</v>
      </c>
      <c r="E37" s="8">
        <v>51</v>
      </c>
      <c r="F37" s="8" t="s">
        <v>30</v>
      </c>
      <c r="G37" s="8">
        <v>0.364</v>
      </c>
      <c r="H37" s="13">
        <v>273</v>
      </c>
      <c r="I37" s="13">
        <v>260</v>
      </c>
      <c r="J37" s="16">
        <f t="shared" si="6"/>
        <v>11.328976034858389</v>
      </c>
      <c r="K37" s="13">
        <v>0.5</v>
      </c>
      <c r="L37" s="17">
        <f t="shared" si="2"/>
        <v>0</v>
      </c>
      <c r="M37" s="22">
        <f t="shared" si="1"/>
        <v>111.20097603485839</v>
      </c>
      <c r="N37" s="22">
        <v>111</v>
      </c>
      <c r="O37" s="22">
        <v>111</v>
      </c>
      <c r="P37" s="22"/>
    </row>
    <row r="38" spans="1:16" ht="31.5" customHeight="1">
      <c r="A38" s="12" t="s">
        <v>167</v>
      </c>
      <c r="B38" s="8" t="s">
        <v>382</v>
      </c>
      <c r="C38" s="5" t="s">
        <v>383</v>
      </c>
      <c r="D38" s="9" t="s">
        <v>193</v>
      </c>
      <c r="E38" s="8">
        <v>55</v>
      </c>
      <c r="F38" s="8" t="s">
        <v>30</v>
      </c>
      <c r="G38" s="8">
        <v>0.364</v>
      </c>
      <c r="H38" s="13">
        <v>1695</v>
      </c>
      <c r="I38" s="13">
        <v>1779</v>
      </c>
      <c r="J38" s="16">
        <f t="shared" si="6"/>
        <v>71.87878787878788</v>
      </c>
      <c r="K38" s="13">
        <v>0.5</v>
      </c>
      <c r="L38" s="17">
        <f t="shared" si="2"/>
        <v>0</v>
      </c>
      <c r="M38" s="22">
        <f t="shared" si="1"/>
        <v>689.3587878787879</v>
      </c>
      <c r="N38" s="22">
        <v>689</v>
      </c>
      <c r="O38" s="22">
        <v>689</v>
      </c>
      <c r="P38" s="22"/>
    </row>
    <row r="39" spans="1:16" ht="31.5" customHeight="1">
      <c r="A39" s="12" t="s">
        <v>167</v>
      </c>
      <c r="B39" s="8" t="s">
        <v>391</v>
      </c>
      <c r="C39" s="5" t="s">
        <v>392</v>
      </c>
      <c r="D39" s="9" t="s">
        <v>193</v>
      </c>
      <c r="E39" s="8">
        <v>57</v>
      </c>
      <c r="F39" s="8" t="s">
        <v>30</v>
      </c>
      <c r="G39" s="8">
        <v>0.364</v>
      </c>
      <c r="H39" s="13">
        <v>1041</v>
      </c>
      <c r="I39" s="13">
        <v>1320</v>
      </c>
      <c r="J39" s="16">
        <f t="shared" si="6"/>
        <v>51.461988304093566</v>
      </c>
      <c r="K39" s="13">
        <v>0.5</v>
      </c>
      <c r="L39" s="17">
        <f t="shared" si="2"/>
        <v>0</v>
      </c>
      <c r="M39" s="22">
        <f t="shared" si="1"/>
        <v>430.88598830409353</v>
      </c>
      <c r="N39" s="22">
        <v>431</v>
      </c>
      <c r="O39" s="22">
        <v>431</v>
      </c>
      <c r="P39" s="22"/>
    </row>
    <row r="40" spans="1:16" ht="31.5" customHeight="1">
      <c r="A40" s="12" t="s">
        <v>167</v>
      </c>
      <c r="B40" s="8" t="s">
        <v>394</v>
      </c>
      <c r="C40" s="5" t="s">
        <v>395</v>
      </c>
      <c r="D40" s="9" t="s">
        <v>193</v>
      </c>
      <c r="E40" s="8">
        <v>53</v>
      </c>
      <c r="F40" s="8" t="s">
        <v>30</v>
      </c>
      <c r="G40" s="8">
        <v>0.364</v>
      </c>
      <c r="H40" s="13">
        <v>1780</v>
      </c>
      <c r="I40" s="13">
        <v>1850</v>
      </c>
      <c r="J40" s="16">
        <f t="shared" si="6"/>
        <v>77.56813417190776</v>
      </c>
      <c r="K40" s="13">
        <v>0.5</v>
      </c>
      <c r="L40" s="17">
        <f t="shared" si="2"/>
        <v>0</v>
      </c>
      <c r="M40" s="22">
        <f t="shared" si="1"/>
        <v>725.9881341719077</v>
      </c>
      <c r="N40" s="22">
        <v>700</v>
      </c>
      <c r="O40" s="22">
        <v>700</v>
      </c>
      <c r="P40" s="22"/>
    </row>
  </sheetData>
  <sheetProtection/>
  <mergeCells count="23">
    <mergeCell ref="A1:P1"/>
    <mergeCell ref="A2:B2"/>
    <mergeCell ref="D2:I2"/>
    <mergeCell ref="M2:O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/>
  <pageMargins left="0.3145833333333333" right="0.3145833333333333" top="0.7479166666666667" bottom="0.7479166666666667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zxg</dc:creator>
  <cp:keywords/>
  <dc:description/>
  <cp:lastModifiedBy>李泰臻</cp:lastModifiedBy>
  <cp:lastPrinted>2016-12-26T17:04:07Z</cp:lastPrinted>
  <dcterms:created xsi:type="dcterms:W3CDTF">2010-01-16T16:29:46Z</dcterms:created>
  <dcterms:modified xsi:type="dcterms:W3CDTF">2024-02-07T16:22:02Z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832F79E11A8641908AE263802314B876</vt:lpwstr>
  </property>
  <property fmtid="{D5CDD505-2E9C-101B-9397-08002B2CF9AE}" pid="4" name="퀀_generated_2.-2147483648">
    <vt:i4>2052</vt:i4>
  </property>
</Properties>
</file>