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50" activeTab="0"/>
  </bookViews>
  <sheets>
    <sheet name="大沥站" sheetId="1" r:id="rId1"/>
    <sheet name="Sheet3" sheetId="2" r:id="rId2"/>
  </sheets>
  <definedNames>
    <definedName name="_xlnm.Print_Titles" localSheetId="0">'大沥站'!$1:$5</definedName>
    <definedName name="_xlnm._FilterDatabase" localSheetId="0" hidden="1">'大沥站'!$A$5:$R$437</definedName>
  </definedNames>
  <calcPr fullCalcOnLoad="1"/>
</workbook>
</file>

<file path=xl/sharedStrings.xml><?xml version="1.0" encoding="utf-8"?>
<sst xmlns="http://schemas.openxmlformats.org/spreadsheetml/2006/main" count="1550" uniqueCount="364">
  <si>
    <t>2018年跨省班车客运春运期间票价备案表</t>
  </si>
  <si>
    <t xml:space="preserve">填报单位：12、佛山市大沥汽车客运站            线路条数：75条                            联系人：卓俊权             </t>
  </si>
  <si>
    <t>序号</t>
  </si>
  <si>
    <t>线路基本信息</t>
  </si>
  <si>
    <t>票价费用信息</t>
  </si>
  <si>
    <t>运输单位</t>
  </si>
  <si>
    <t>线路名称</t>
  </si>
  <si>
    <t>沿途经停站场</t>
  </si>
  <si>
    <t>是否经高速公路</t>
  </si>
  <si>
    <t>车型信息</t>
  </si>
  <si>
    <t>计费里程（公里）</t>
  </si>
  <si>
    <t>车辆通行费（元）</t>
  </si>
  <si>
    <t>站务费（元）</t>
  </si>
  <si>
    <t>其他费用金额（元）</t>
  </si>
  <si>
    <t>未加收燃油附加费</t>
  </si>
  <si>
    <t>加收燃油附加费后的执行票价（0.01）元/人公里</t>
  </si>
  <si>
    <t>额定座位（座）</t>
  </si>
  <si>
    <t>类型等级</t>
  </si>
  <si>
    <t>运价（元/人公里</t>
  </si>
  <si>
    <t>单车单程</t>
  </si>
  <si>
    <t>单座</t>
  </si>
  <si>
    <t>全票上限价（元）</t>
  </si>
  <si>
    <t>执行票价（元）</t>
  </si>
  <si>
    <t>出省全票价</t>
  </si>
  <si>
    <t>返程全票价</t>
  </si>
  <si>
    <t>广西驰程汽车运输有限责任公司那坡汽车总站、广州市穗美怡汽车运输有限公司</t>
  </si>
  <si>
    <t>大沥-那坡</t>
  </si>
  <si>
    <t>那坡汽车站</t>
  </si>
  <si>
    <t>是</t>
  </si>
  <si>
    <t>大型卧铺高级（普通）</t>
  </si>
  <si>
    <t>大型卧铺高级（直达）</t>
  </si>
  <si>
    <t>广西驰程汽车运输有限责任公司田东汽车总站</t>
  </si>
  <si>
    <t>大沥-田东</t>
  </si>
  <si>
    <t>平果客运服务站</t>
  </si>
  <si>
    <t>大型座席高级（普通）</t>
  </si>
  <si>
    <t>田东客运服务站</t>
  </si>
  <si>
    <t>大型座席高级（直达）</t>
  </si>
  <si>
    <t>广西驰程汽车运输有限责任公司客运分公司</t>
  </si>
  <si>
    <t>大沥-百色</t>
  </si>
  <si>
    <t>田阳客运服务站</t>
  </si>
  <si>
    <t>百色客运服务站</t>
  </si>
  <si>
    <t>广西运德汽车运输集团有限公司宾阳汽车总站</t>
  </si>
  <si>
    <t>大沥-宾阳</t>
  </si>
  <si>
    <t>覃塘客运服务站</t>
  </si>
  <si>
    <t>黄练客运服务站</t>
  </si>
  <si>
    <t>黎塘客运服务站</t>
  </si>
  <si>
    <t>宾阳客货服务站</t>
  </si>
  <si>
    <t>广西运德汽车运输集团有限公司横县汽车总站</t>
  </si>
  <si>
    <t>大沥-横县</t>
  </si>
  <si>
    <t>横县汽车站</t>
  </si>
  <si>
    <t>广西驰程汽车运输有限责任公司靖西汽车总站、佛山市汽车运输集团有限公司广佛客运分公司</t>
  </si>
  <si>
    <t>大沥-靖西</t>
  </si>
  <si>
    <t>靖西汽车站</t>
  </si>
  <si>
    <t>广西驰程汽车运输有限责任公司德保汽车总站、广州市穗美怡汽车运输有限公司</t>
  </si>
  <si>
    <t>大沥-德保</t>
  </si>
  <si>
    <t>德保客运服务站</t>
  </si>
  <si>
    <t>广西驰程汽车运输有限责任公司隆林汽车总站、广州市穗美怡汽车运输有限公司</t>
  </si>
  <si>
    <t>大沥-隆林</t>
  </si>
  <si>
    <t>田林客运服务站</t>
  </si>
  <si>
    <t>潞城客运服务站</t>
  </si>
  <si>
    <t>旧州客运服务站</t>
  </si>
  <si>
    <t>沙梨客运服务站</t>
  </si>
  <si>
    <t>隆林客运服务站</t>
  </si>
  <si>
    <t>广西运德汽车运输集团有限公司天等汽车总站</t>
  </si>
  <si>
    <t>大沥-天等</t>
  </si>
  <si>
    <t>大新客运服务站</t>
  </si>
  <si>
    <t>天等汽车站</t>
  </si>
  <si>
    <t>佛山市恒通客运有限公司</t>
  </si>
  <si>
    <t>大沥-贺州灵峰</t>
  </si>
  <si>
    <t>贺州灵峰客运服务站</t>
  </si>
  <si>
    <t>广西南宁超大吉通运输有限责任公司、新国线集团（南宁）运输有限公司、佛山市广长运客运有限公司</t>
  </si>
  <si>
    <t>大沥-上林</t>
  </si>
  <si>
    <t>白圩客运服务站</t>
  </si>
  <si>
    <t>上林公路客运中心</t>
  </si>
  <si>
    <t>广州市穗美怡汽车运输有限公司</t>
  </si>
  <si>
    <t>大沥-东兴</t>
  </si>
  <si>
    <t>青平汽车服务站</t>
  </si>
  <si>
    <t>山口汽车服务站</t>
  </si>
  <si>
    <t>钦州客运服务站</t>
  </si>
  <si>
    <t>防城客运服务站</t>
  </si>
  <si>
    <t>防城港客运服务站</t>
  </si>
  <si>
    <t>东兴汽车站</t>
  </si>
  <si>
    <t>广西河池运达汽车运输有限责任公司金城江汽车总站</t>
  </si>
  <si>
    <t>大沥-金城江</t>
  </si>
  <si>
    <t>金城江客运服务总站</t>
  </si>
  <si>
    <t>广西河池运达汽车运输有限责任公司宜州汽车总站</t>
  </si>
  <si>
    <t>大沥-宜州</t>
  </si>
  <si>
    <t>宜州汽车站</t>
  </si>
  <si>
    <t>广西河池运达汽车运输有限责任公司罗城汽车总站、广州市穗美怡汽车运输有限公司</t>
  </si>
  <si>
    <t>大沥-罗城</t>
  </si>
  <si>
    <t>罗城汽车站</t>
  </si>
  <si>
    <t>佛山市汽车运输集团有限公司</t>
  </si>
  <si>
    <t>大沥-岑溪</t>
  </si>
  <si>
    <t>岑溪汽车站</t>
  </si>
  <si>
    <t>广西河池运达汽车运输有限责任公司都安汽车总站、中山市小榄汽车运输有限公司</t>
  </si>
  <si>
    <t>大沥-都安</t>
  </si>
  <si>
    <t>马山客运服务站</t>
  </si>
  <si>
    <t>大化客运服务站</t>
  </si>
  <si>
    <t>都安汽车站</t>
  </si>
  <si>
    <t>广西河池运达汽车运输有限责任公司凤山汽车总站、中山市小榄汽车运输有限公司</t>
  </si>
  <si>
    <t>大沥-凤山</t>
  </si>
  <si>
    <t>凤山汽车站</t>
  </si>
  <si>
    <t>广西河池运达汽车运输有限责任公司东兰汽车总站、广州市穗美怡汽车运输有限公司</t>
  </si>
  <si>
    <t>大沥-东兰</t>
  </si>
  <si>
    <t>下坳汽车服务站</t>
  </si>
  <si>
    <t>九圩汽车服务站</t>
  </si>
  <si>
    <t>东兰汽车客运服务站</t>
  </si>
  <si>
    <t>广西河池运达汽车运输有限责任公司巴马汽车总站、广州市穗美怡汽车运输有限公司</t>
  </si>
  <si>
    <t>大沥-巴马</t>
  </si>
  <si>
    <t>都阳服务站</t>
  </si>
  <si>
    <t>巴马汽车总站</t>
  </si>
  <si>
    <t>都阳汽车服务站</t>
  </si>
  <si>
    <t>东莞市华利运输集团有限公司、全州县客运公司</t>
  </si>
  <si>
    <t>大沥-全州</t>
  </si>
  <si>
    <t>阳朔汽车站</t>
  </si>
  <si>
    <t>灵川服务站</t>
  </si>
  <si>
    <t>兴安服务站</t>
  </si>
  <si>
    <t>全州汽车站</t>
  </si>
  <si>
    <t>灵川汽车服务站</t>
  </si>
  <si>
    <t>广西贺州华安汽车运输有限责任公司富川县分公司</t>
  </si>
  <si>
    <t>大沥-富川</t>
  </si>
  <si>
    <t>富川客运站</t>
  </si>
  <si>
    <t>广西瑞通运输集团有限公司客运总站、广东运通客运有限公司、广东省江门市汽运集团有限公司新会汽车总站、珠海公交信禾长运股份有限公司斗门客运分公司</t>
  </si>
  <si>
    <t>大沥-柳州</t>
  </si>
  <si>
    <t>平乐汽车服务站</t>
  </si>
  <si>
    <t>荔浦汽车服务站</t>
  </si>
  <si>
    <t>头排汽车服务站</t>
  </si>
  <si>
    <t>鹿寨客运服务站</t>
  </si>
  <si>
    <t>柳州汽车站</t>
  </si>
  <si>
    <t>广西瑞通运输集团有限公司融水汽车总站、广东省江门市汽运集团有限公司新会汽车总站</t>
  </si>
  <si>
    <t>大沥-融水</t>
  </si>
  <si>
    <t>融水客运服务站</t>
  </si>
  <si>
    <t>广州市陆运有限公司</t>
  </si>
  <si>
    <t>大沥-融安</t>
  </si>
  <si>
    <t>融安汽车站</t>
  </si>
  <si>
    <t>广西来宾中兴汽车运输有限责任公司忻城汽车总站、新国线集团（来宾）运输有限公司、东莞市汽车运输有限公司</t>
  </si>
  <si>
    <t>大沥-忻城</t>
  </si>
  <si>
    <t>古蓬汽车服务站</t>
  </si>
  <si>
    <t>忻城汽车站</t>
  </si>
  <si>
    <t>广西来宾中兴汽车运输有限责任公司合山汽车总站</t>
  </si>
  <si>
    <t>大沥-合山</t>
  </si>
  <si>
    <t>邹圩汽车服务站</t>
  </si>
  <si>
    <t>古陵汽车服务站</t>
  </si>
  <si>
    <t>迁江汽车服务站</t>
  </si>
  <si>
    <t>合山汽车站</t>
  </si>
  <si>
    <t>广西运美运输集团有限公司玉林客运汽车总站</t>
  </si>
  <si>
    <t>大沥-玉林</t>
  </si>
  <si>
    <t>容县汽车站</t>
  </si>
  <si>
    <t>玉林汽车站</t>
  </si>
  <si>
    <t>广州市长途汽车运输公司、广西钦州泰禾运输集团有限责任公司灵山分公司</t>
  </si>
  <si>
    <t>大沥-灵山</t>
  </si>
  <si>
    <t>灵山汽车总站</t>
  </si>
  <si>
    <t>大沥-隆安</t>
  </si>
  <si>
    <t>那桐客运服务站</t>
  </si>
  <si>
    <t>隆安汽车站</t>
  </si>
  <si>
    <t>广西柳州瑞通汽车运输有限责任公司三江汽车总站</t>
  </si>
  <si>
    <t>大沥-三江</t>
  </si>
  <si>
    <t>三江汽车服客运务站</t>
  </si>
  <si>
    <t>广西恒大运输有限公司、贵港市新时代运输有限公司、广西通泰汽车运输（集团）有限公司平南汽车站</t>
  </si>
  <si>
    <t>大沥-平南</t>
  </si>
  <si>
    <t>梧州汽车站</t>
  </si>
  <si>
    <t>苍梧汽车站</t>
  </si>
  <si>
    <t>藤县汽车客运站</t>
  </si>
  <si>
    <t>大安汽车服务站</t>
  </si>
  <si>
    <t>镇隆汽车服务站</t>
  </si>
  <si>
    <t>平南客运中心</t>
  </si>
  <si>
    <t>藤县汽车客运服务站</t>
  </si>
  <si>
    <t>广西梧州超大金晖汽车运输集团有限公司蒙山汽车总站、广州市穗美怡汽车运输有限公司</t>
  </si>
  <si>
    <t>大沥-蒙山</t>
  </si>
  <si>
    <t>太平汽车服务站</t>
  </si>
  <si>
    <t>蒙山汽车站</t>
  </si>
  <si>
    <t>贵港市新时代运输有限公司桂平分公司、广西通泰汽车运输（集团）有限公司桂平汽车总站、广州市穗美怡汽车运输有限公司、佛山市恒通客运有限公司、广西桂平市奔马运输有限公司、佛山市汽车运输集团有限公司广佛客运分公司</t>
  </si>
  <si>
    <t>大沥-桂平</t>
  </si>
  <si>
    <t>马皮汽车服务站</t>
  </si>
  <si>
    <t>石咀汽车服务站</t>
  </si>
  <si>
    <t>桂平汽车站</t>
  </si>
  <si>
    <t>广西通泰汽车运输（集团）有限公司贵港汽车总站、广西贵港市奔马运输有限公司</t>
  </si>
  <si>
    <t>大沥-贵港</t>
  </si>
  <si>
    <t>大圩汽车服务站</t>
  </si>
  <si>
    <t>贵港汽车站</t>
  </si>
  <si>
    <t>广西运德汽车运输集团有限公司、广州市穗美怡汽车运输有限公司</t>
  </si>
  <si>
    <t>大沥-南宁</t>
  </si>
  <si>
    <t>南宁江南客运站</t>
  </si>
  <si>
    <t>大沥-容县</t>
  </si>
  <si>
    <t>广西来宾中兴汽车运输有限责任公司武宣汽车总站</t>
  </si>
  <si>
    <t>大沥-武宣</t>
  </si>
  <si>
    <t>武宣客运服务站</t>
  </si>
  <si>
    <t>广西贺州华安汽车运输有限责任公司钟山县分公司</t>
  </si>
  <si>
    <t>大沥-钟山</t>
  </si>
  <si>
    <t>八步汽车站</t>
  </si>
  <si>
    <t>钟山汽车站</t>
  </si>
  <si>
    <t>广西梧州超大金晖汽车运输有限公司</t>
  </si>
  <si>
    <t>大沥-梧州</t>
  </si>
  <si>
    <t>广西梧州超大金晖汽车运输有限公司太平汽车总站、广州市穗美怡汽车运输有限公司</t>
  </si>
  <si>
    <t>大沥-藤县太平</t>
  </si>
  <si>
    <t>广西博白县第二运输有限公司、佛山市汽车运输集团有限公司广佛客运分公司、佛山市三水区运发有限公司客运分公司</t>
  </si>
  <si>
    <t>大沥-博白</t>
  </si>
  <si>
    <t>北流汽车站</t>
  </si>
  <si>
    <t>博白汽车站</t>
  </si>
  <si>
    <t>广西南宁超大吉通运输有限责任公司</t>
  </si>
  <si>
    <t>大沥-黎塘</t>
  </si>
  <si>
    <t>桂林骏达运输有限公司平乐汽车总站、广州市陆运有限公司</t>
  </si>
  <si>
    <t>大沥-平乐</t>
  </si>
  <si>
    <t>源头汽车站</t>
  </si>
  <si>
    <t>溶津汽车站</t>
  </si>
  <si>
    <t>二塘汽车站</t>
  </si>
  <si>
    <t>平乐汽车站</t>
  </si>
  <si>
    <t>广西梧州运通服务有限责任公司藤县农村客运发展分公司</t>
  </si>
  <si>
    <t>大沥-藤县</t>
  </si>
  <si>
    <t>桂林骏达运输有限公司桂林汽车客运总站、珠海公交信禾长运股份有限公司、深圳市宝运发汽车服务有限公司</t>
  </si>
  <si>
    <t>大沥-桂林</t>
  </si>
  <si>
    <t>贺州汽车站</t>
  </si>
  <si>
    <t>同安汽车站</t>
  </si>
  <si>
    <t>桂林汽车站</t>
  </si>
  <si>
    <t>广西来宾中兴汽车运输有限责任公司象州汽车总站、广州市穗美怡汽车运输有限公司</t>
  </si>
  <si>
    <t>大沥-象州</t>
  </si>
  <si>
    <t>象州汽车总站</t>
  </si>
  <si>
    <t>广西贺州华安汽车运输有限责任公司</t>
  </si>
  <si>
    <t>大沥-信都</t>
  </si>
  <si>
    <t>信都汽车站</t>
  </si>
  <si>
    <t>广西贺州华安汽车运输有限责任公司、广东省江门市汽运集团有限公司台山汽车总站</t>
  </si>
  <si>
    <t>大沥-贺州</t>
  </si>
  <si>
    <t>新国线集团（来宾）运输有限公司、佛山市汽车运输集团有限公司</t>
  </si>
  <si>
    <t>大沥-来宾</t>
  </si>
  <si>
    <t>来宾汽车客运站服务站</t>
  </si>
  <si>
    <t>铜仁全通汽车运输有限责任公司、佛山市广长运客运有限公司</t>
  </si>
  <si>
    <t>大沥-印江</t>
  </si>
  <si>
    <t>玉屏汽车站</t>
  </si>
  <si>
    <t>大龙汽车站</t>
  </si>
  <si>
    <t>万山汽车站</t>
  </si>
  <si>
    <t>铜仁汽车站</t>
  </si>
  <si>
    <t>江口汽车站</t>
  </si>
  <si>
    <t>思南汽车站</t>
  </si>
  <si>
    <t>印江汽车客运站</t>
  </si>
  <si>
    <t>深圳市长途汽车客运有限公司</t>
  </si>
  <si>
    <t>大沥-毕节</t>
  </si>
  <si>
    <t>麻江汽车站</t>
  </si>
  <si>
    <t>马场坪汽车服务站</t>
  </si>
  <si>
    <t>贵定汽车服务站</t>
  </si>
  <si>
    <t>龙里汽车站</t>
  </si>
  <si>
    <t>贵阳汽车站</t>
  </si>
  <si>
    <t>黔西汽车服务站</t>
  </si>
  <si>
    <t>大方汽车站</t>
  </si>
  <si>
    <t>毕节客运站</t>
  </si>
  <si>
    <t>遵义集顺达交通运输（集团）有限责任公司</t>
  </si>
  <si>
    <t>大沥-遵义</t>
  </si>
  <si>
    <t>遵义汽车站</t>
  </si>
  <si>
    <t>息烽汽车站</t>
  </si>
  <si>
    <t>绥阳车站</t>
  </si>
  <si>
    <t>独山汽车站</t>
  </si>
  <si>
    <t>都匀汽车站</t>
  </si>
  <si>
    <t>四川南充汽车运输（集团）有限公司</t>
  </si>
  <si>
    <t>大沥-南充</t>
  </si>
  <si>
    <t>武胜汽车站</t>
  </si>
  <si>
    <t>岳池汽车站</t>
  </si>
  <si>
    <t>西充汽车站</t>
  </si>
  <si>
    <t>南充汽车站</t>
  </si>
  <si>
    <t>佛山市广长运客运有限公司</t>
  </si>
  <si>
    <t>大沥-宣汉</t>
  </si>
  <si>
    <t>大竹汽车站</t>
  </si>
  <si>
    <t>达州汽车站</t>
  </si>
  <si>
    <t>宣汉汽车站</t>
  </si>
  <si>
    <t>宁都顺达汽车运输有限公司</t>
  </si>
  <si>
    <t>大沥-宁都</t>
  </si>
  <si>
    <t>赣州汽车站</t>
  </si>
  <si>
    <t>于都汽车站</t>
  </si>
  <si>
    <t>宁都汽车站</t>
  </si>
  <si>
    <t>定南县通达公交客运有限公司</t>
  </si>
  <si>
    <t>大沥-定南</t>
  </si>
  <si>
    <t>和平汽车站</t>
  </si>
  <si>
    <t>定南汽车站</t>
  </si>
  <si>
    <t>湖南省衡阳汽车运输集团有限公司</t>
  </si>
  <si>
    <t>大沥-衡阳</t>
  </si>
  <si>
    <t>衡阳中心汽车站</t>
  </si>
  <si>
    <t>湖南省永州汽车运输总公司</t>
  </si>
  <si>
    <t>大沥-道县</t>
  </si>
  <si>
    <t>江永汽车站</t>
  </si>
  <si>
    <t>道县汽车站</t>
  </si>
  <si>
    <t>永州汽车运输总公司、广州市长途汽车运输公司</t>
  </si>
  <si>
    <t>大沥-江永</t>
  </si>
  <si>
    <t>江华汽车站</t>
  </si>
  <si>
    <t>娄底湘高速运输有限责任公司</t>
  </si>
  <si>
    <t>大沥-娄底</t>
  </si>
  <si>
    <t>邵东汽车站</t>
  </si>
  <si>
    <t>娄底汽车站</t>
  </si>
  <si>
    <t>湖南邵阳湘运集团有限责任公司</t>
  </si>
  <si>
    <t>大沥-武冈</t>
  </si>
  <si>
    <t>武冈市汽车南站</t>
  </si>
  <si>
    <t>佛山市恒通客运有限公司、佛山市高明区汽车运输有限公司、宁远县联发汽车运输有限公司</t>
  </si>
  <si>
    <t>大沥-宁远</t>
  </si>
  <si>
    <t>宁远汽车站</t>
  </si>
  <si>
    <t>肇庆市粤运汽车运输有限公司肇庆客运总站</t>
  </si>
  <si>
    <t>大沥-安乡</t>
  </si>
  <si>
    <t>湘潭汽车站</t>
  </si>
  <si>
    <t>长沙汽车站</t>
  </si>
  <si>
    <t>宁乡汽车站</t>
  </si>
  <si>
    <t>益阳汽车站</t>
  </si>
  <si>
    <t>常德汽车站</t>
  </si>
  <si>
    <t>安乡汽车站</t>
  </si>
  <si>
    <t>衡阳汽车运输集团有限公司</t>
  </si>
  <si>
    <t>大沥-祁东</t>
  </si>
  <si>
    <t>祁阳汽车站</t>
  </si>
  <si>
    <t>黎家坪汽车站</t>
  </si>
  <si>
    <t>白地市汽车站</t>
  </si>
  <si>
    <t>祁东汽车站</t>
  </si>
  <si>
    <t>永州汽车运输总公司</t>
  </si>
  <si>
    <t>大沥-蓝山</t>
  </si>
  <si>
    <t>蓝山汽车站</t>
  </si>
  <si>
    <t>郴州汽车运输集团有限责任公司</t>
  </si>
  <si>
    <t>大沥-临武</t>
  </si>
  <si>
    <t>临武汽车站</t>
  </si>
  <si>
    <t>恩施州来凤强发快客有限公司</t>
  </si>
  <si>
    <t>大沥-来凤</t>
  </si>
  <si>
    <t>永顺汽车站</t>
  </si>
  <si>
    <t>龙山汽车站</t>
  </si>
  <si>
    <t>来凤汽车站</t>
  </si>
  <si>
    <t>莆田中旅交通运输有限公司、福建莆田汽车运输股份有限公司</t>
  </si>
  <si>
    <t>大沥-莆田</t>
  </si>
  <si>
    <t>漳州汽车站</t>
  </si>
  <si>
    <t>泉州汽车站</t>
  </si>
  <si>
    <t>晋江汽车站</t>
  </si>
  <si>
    <t>惠安汽车站</t>
  </si>
  <si>
    <t>仙游客运站</t>
  </si>
  <si>
    <t>莆田汽车站</t>
  </si>
  <si>
    <t>福清汽车站</t>
  </si>
  <si>
    <t>福州汽车站</t>
  </si>
  <si>
    <t>河南中州集团南阳中林运输有限公司</t>
  </si>
  <si>
    <t>大沥-南阳</t>
  </si>
  <si>
    <t>武汉汽车站</t>
  </si>
  <si>
    <t>随州</t>
  </si>
  <si>
    <t>邓州</t>
  </si>
  <si>
    <t>南阳</t>
  </si>
  <si>
    <t xml:space="preserve">郑州交通运输集团有限责任公司 </t>
  </si>
  <si>
    <t>大沥-郑州</t>
  </si>
  <si>
    <t>信阳汽车站</t>
  </si>
  <si>
    <t>驻马店汽车站</t>
  </si>
  <si>
    <t>漯河汽车站</t>
  </si>
  <si>
    <t>临颖</t>
  </si>
  <si>
    <t>许昌</t>
  </si>
  <si>
    <t>郑州</t>
  </si>
  <si>
    <t>云南文山交通运输集团公司</t>
  </si>
  <si>
    <t>大沥-富宁</t>
  </si>
  <si>
    <t>富宁汽车站</t>
  </si>
  <si>
    <t>深圳市长途汽车客运公司、深圳市龙运发汽车服务有限公司、昆明石林汽车服务有限责任公司</t>
  </si>
  <si>
    <t>大沥-昭通</t>
  </si>
  <si>
    <t>八宝服务站</t>
  </si>
  <si>
    <t>珠街汽车服务站</t>
  </si>
  <si>
    <t>砚山汽车服务站</t>
  </si>
  <si>
    <t>弥勒汽车服务站</t>
  </si>
  <si>
    <t>石林汽车服务站</t>
  </si>
  <si>
    <t>陆良汽车服务站</t>
  </si>
  <si>
    <t>昆明汽车站</t>
  </si>
  <si>
    <t>曲靖汽车站</t>
  </si>
  <si>
    <t>宣威汽车站</t>
  </si>
  <si>
    <t>昭通汽车站</t>
  </si>
  <si>
    <t>大沥-文山</t>
  </si>
  <si>
    <t>八宝汽车服务站</t>
  </si>
  <si>
    <t>马街汽车服务站</t>
  </si>
  <si>
    <t>西畴汽车站</t>
  </si>
  <si>
    <t>文山汽车站</t>
  </si>
  <si>
    <t>马关汽车站</t>
  </si>
  <si>
    <t>大沥-广南</t>
  </si>
  <si>
    <t>广南汽车站</t>
  </si>
  <si>
    <t>说明：1、线路名称填写××-××；
      2、沿途经停站场请以此填写从起点到终点的停靠车站；
      3、类型等级填写车型分类档等。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</si>
</sst>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 vertical="center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 applyProtection="0">
      <alignment vertical="center"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 applyProtection="0">
      <alignment vertical="center"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4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2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67" applyNumberFormat="1" applyFont="1" applyFill="1" applyBorder="1" applyAlignment="1">
      <alignment horizontal="center" vertical="center"/>
    </xf>
    <xf numFmtId="0" fontId="3" fillId="0" borderId="9" xfId="63" applyNumberFormat="1" applyFont="1" applyFill="1" applyBorder="1" applyAlignment="1">
      <alignment horizontal="center" vertical="center"/>
    </xf>
    <xf numFmtId="0" fontId="3" fillId="0" borderId="9" xfId="16" applyNumberFormat="1" applyFont="1" applyFill="1" applyBorder="1" applyAlignment="1">
      <alignment horizontal="center" vertical="center"/>
    </xf>
    <xf numFmtId="0" fontId="3" fillId="0" borderId="9" xfId="68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黄清箭广西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 61" xfId="63"/>
    <cellStyle name="强调文字颜色 6" xfId="64"/>
    <cellStyle name="40% - 强调文字颜色 6" xfId="65"/>
    <cellStyle name="60% - 强调文字颜色 6" xfId="66"/>
    <cellStyle name="常规 62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7"/>
  <sheetViews>
    <sheetView tabSelected="1" zoomScaleSheetLayoutView="100" workbookViewId="0" topLeftCell="A1">
      <selection activeCell="I8" sqref="I8"/>
    </sheetView>
  </sheetViews>
  <sheetFormatPr defaultColWidth="9.00390625" defaultRowHeight="13.5" customHeight="1"/>
  <cols>
    <col min="1" max="1" width="5.375" style="3" customWidth="1"/>
    <col min="2" max="2" width="24.50390625" style="4" customWidth="1"/>
    <col min="3" max="3" width="9.75390625" style="5" customWidth="1"/>
    <col min="4" max="4" width="13.625" style="5" customWidth="1"/>
    <col min="5" max="5" width="6.00390625" style="5" customWidth="1"/>
    <col min="6" max="6" width="7.25390625" style="5" customWidth="1"/>
    <col min="7" max="7" width="12.875" style="3" customWidth="1"/>
    <col min="8" max="8" width="9.25390625" style="5" customWidth="1"/>
    <col min="9" max="9" width="9.00390625" style="5" customWidth="1"/>
    <col min="10" max="10" width="9.75390625" style="5" customWidth="1"/>
    <col min="11" max="11" width="8.625" style="6" customWidth="1"/>
    <col min="12" max="12" width="7.50390625" style="5" customWidth="1"/>
    <col min="13" max="13" width="7.375" style="5" customWidth="1"/>
    <col min="14" max="14" width="8.375" style="5" customWidth="1"/>
    <col min="15" max="15" width="6.875" style="5" customWidth="1"/>
    <col min="16" max="16" width="7.875" style="5" customWidth="1"/>
    <col min="17" max="17" width="9.375" style="5" customWidth="1"/>
    <col min="18" max="16384" width="9.00390625" style="3" customWidth="1"/>
  </cols>
  <sheetData>
    <row r="1" spans="1:17" s="1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7"/>
    </row>
    <row r="3" spans="1:17" ht="13.5">
      <c r="A3" s="10" t="s">
        <v>2</v>
      </c>
      <c r="B3" s="11" t="s">
        <v>3</v>
      </c>
      <c r="C3" s="12"/>
      <c r="D3" s="12"/>
      <c r="E3" s="12"/>
      <c r="F3" s="12"/>
      <c r="G3" s="13"/>
      <c r="H3" s="13"/>
      <c r="I3" s="20"/>
      <c r="J3" s="15" t="s">
        <v>4</v>
      </c>
      <c r="K3" s="15"/>
      <c r="L3" s="15"/>
      <c r="M3" s="15"/>
      <c r="N3" s="15"/>
      <c r="O3" s="15"/>
      <c r="P3" s="15"/>
      <c r="Q3" s="15"/>
    </row>
    <row r="4" spans="1:17" ht="39.75" customHeight="1">
      <c r="A4" s="14"/>
      <c r="B4" s="15" t="s">
        <v>5</v>
      </c>
      <c r="C4" s="15" t="s">
        <v>6</v>
      </c>
      <c r="D4" s="15" t="s">
        <v>7</v>
      </c>
      <c r="E4" s="15" t="s">
        <v>8</v>
      </c>
      <c r="F4" s="16" t="s">
        <v>9</v>
      </c>
      <c r="G4" s="16"/>
      <c r="H4" s="16"/>
      <c r="I4" s="15" t="s">
        <v>10</v>
      </c>
      <c r="J4" s="15" t="s">
        <v>11</v>
      </c>
      <c r="K4" s="15"/>
      <c r="L4" s="15" t="s">
        <v>12</v>
      </c>
      <c r="M4" s="15" t="s">
        <v>13</v>
      </c>
      <c r="N4" s="15" t="s">
        <v>14</v>
      </c>
      <c r="O4" s="15"/>
      <c r="P4" s="15" t="s">
        <v>15</v>
      </c>
      <c r="Q4" s="15"/>
    </row>
    <row r="5" spans="1:17" ht="40.5">
      <c r="A5" s="17"/>
      <c r="B5" s="15"/>
      <c r="C5" s="15"/>
      <c r="D5" s="15"/>
      <c r="E5" s="15"/>
      <c r="F5" s="15" t="s">
        <v>16</v>
      </c>
      <c r="G5" s="16" t="s">
        <v>17</v>
      </c>
      <c r="H5" s="15" t="s">
        <v>18</v>
      </c>
      <c r="I5" s="15"/>
      <c r="J5" s="15" t="s">
        <v>19</v>
      </c>
      <c r="K5" s="21" t="s">
        <v>20</v>
      </c>
      <c r="L5" s="15"/>
      <c r="M5" s="15"/>
      <c r="N5" s="15" t="s">
        <v>21</v>
      </c>
      <c r="O5" s="15" t="s">
        <v>22</v>
      </c>
      <c r="P5" s="15" t="s">
        <v>23</v>
      </c>
      <c r="Q5" s="15" t="s">
        <v>24</v>
      </c>
    </row>
    <row r="6" spans="1:17" s="2" customFormat="1" ht="31.5" customHeight="1">
      <c r="A6" s="18">
        <v>1</v>
      </c>
      <c r="B6" s="18" t="s">
        <v>25</v>
      </c>
      <c r="C6" s="18" t="s">
        <v>26</v>
      </c>
      <c r="D6" s="18" t="s">
        <v>27</v>
      </c>
      <c r="E6" s="18" t="s">
        <v>28</v>
      </c>
      <c r="F6" s="18">
        <v>42</v>
      </c>
      <c r="G6" s="18" t="s">
        <v>29</v>
      </c>
      <c r="H6" s="18">
        <v>0.312</v>
      </c>
      <c r="I6" s="18">
        <v>1236</v>
      </c>
      <c r="J6" s="18">
        <v>1116</v>
      </c>
      <c r="K6" s="22">
        <f aca="true" t="shared" si="0" ref="K6:K9">J6/(F6*0.5)</f>
        <v>53.142857142857146</v>
      </c>
      <c r="L6" s="18">
        <v>1</v>
      </c>
      <c r="M6" s="18">
        <v>0</v>
      </c>
      <c r="N6" s="23">
        <f aca="true" t="shared" si="1" ref="N6:N69">I6*H6+K6+L6+M6</f>
        <v>439.7748571428572</v>
      </c>
      <c r="O6" s="23">
        <f aca="true" t="shared" si="2" ref="O6:O69">N6</f>
        <v>439.7748571428572</v>
      </c>
      <c r="P6" s="23">
        <f aca="true" t="shared" si="3" ref="P6:P69">I6*H6+K6+L6+0.01*I6</f>
        <v>452.1348571428572</v>
      </c>
      <c r="Q6" s="23"/>
    </row>
    <row r="7" spans="1:17" s="2" customFormat="1" ht="31.5" customHeight="1">
      <c r="A7" s="18">
        <v>2</v>
      </c>
      <c r="B7" s="18"/>
      <c r="C7" s="18" t="s">
        <v>26</v>
      </c>
      <c r="D7" s="18" t="s">
        <v>27</v>
      </c>
      <c r="E7" s="18" t="s">
        <v>28</v>
      </c>
      <c r="F7" s="18">
        <v>43</v>
      </c>
      <c r="G7" s="18" t="s">
        <v>30</v>
      </c>
      <c r="H7" s="18">
        <v>0.364</v>
      </c>
      <c r="I7" s="18">
        <v>1236</v>
      </c>
      <c r="J7" s="18">
        <v>1116</v>
      </c>
      <c r="K7" s="22">
        <f aca="true" t="shared" si="4" ref="K7:K11">J7/(F7*0.45)</f>
        <v>57.67441860465116</v>
      </c>
      <c r="L7" s="18">
        <v>1</v>
      </c>
      <c r="M7" s="18">
        <v>0</v>
      </c>
      <c r="N7" s="23">
        <f t="shared" si="1"/>
        <v>508.5784186046512</v>
      </c>
      <c r="O7" s="23">
        <f t="shared" si="2"/>
        <v>508.5784186046512</v>
      </c>
      <c r="P7" s="23">
        <f t="shared" si="3"/>
        <v>520.9384186046511</v>
      </c>
      <c r="Q7" s="23"/>
    </row>
    <row r="8" spans="1:17" s="2" customFormat="1" ht="31.5" customHeight="1">
      <c r="A8" s="18">
        <v>3</v>
      </c>
      <c r="B8" s="19" t="s">
        <v>31</v>
      </c>
      <c r="C8" s="18" t="s">
        <v>32</v>
      </c>
      <c r="D8" s="18" t="s">
        <v>33</v>
      </c>
      <c r="E8" s="18" t="s">
        <v>28</v>
      </c>
      <c r="F8" s="18">
        <v>44</v>
      </c>
      <c r="G8" s="18" t="s">
        <v>34</v>
      </c>
      <c r="H8" s="18">
        <v>0.312</v>
      </c>
      <c r="I8" s="18">
        <v>914</v>
      </c>
      <c r="J8" s="18">
        <v>691</v>
      </c>
      <c r="K8" s="22">
        <f t="shared" si="0"/>
        <v>31.40909090909091</v>
      </c>
      <c r="L8" s="18">
        <v>1</v>
      </c>
      <c r="M8" s="18">
        <v>0</v>
      </c>
      <c r="N8" s="23">
        <f t="shared" si="1"/>
        <v>317.57709090909094</v>
      </c>
      <c r="O8" s="23">
        <f t="shared" si="2"/>
        <v>317.57709090909094</v>
      </c>
      <c r="P8" s="23">
        <f t="shared" si="3"/>
        <v>326.7170909090909</v>
      </c>
      <c r="Q8" s="23"/>
    </row>
    <row r="9" spans="1:17" s="2" customFormat="1" ht="31.5" customHeight="1">
      <c r="A9" s="18">
        <v>4</v>
      </c>
      <c r="B9" s="19"/>
      <c r="C9" s="18"/>
      <c r="D9" s="18" t="s">
        <v>35</v>
      </c>
      <c r="E9" s="18" t="s">
        <v>28</v>
      </c>
      <c r="F9" s="18">
        <v>44</v>
      </c>
      <c r="G9" s="18" t="s">
        <v>34</v>
      </c>
      <c r="H9" s="18">
        <v>0.312</v>
      </c>
      <c r="I9" s="18">
        <v>974</v>
      </c>
      <c r="J9" s="18">
        <v>831</v>
      </c>
      <c r="K9" s="22">
        <f t="shared" si="0"/>
        <v>37.77272727272727</v>
      </c>
      <c r="L9" s="18">
        <v>1</v>
      </c>
      <c r="M9" s="18">
        <v>0</v>
      </c>
      <c r="N9" s="23">
        <f t="shared" si="1"/>
        <v>342.66072727272723</v>
      </c>
      <c r="O9" s="23">
        <f t="shared" si="2"/>
        <v>342.66072727272723</v>
      </c>
      <c r="P9" s="23">
        <f t="shared" si="3"/>
        <v>352.40072727272724</v>
      </c>
      <c r="Q9" s="23"/>
    </row>
    <row r="10" spans="1:17" s="2" customFormat="1" ht="31.5" customHeight="1">
      <c r="A10" s="18">
        <v>5</v>
      </c>
      <c r="B10" s="19"/>
      <c r="C10" s="18" t="s">
        <v>32</v>
      </c>
      <c r="D10" s="18" t="s">
        <v>33</v>
      </c>
      <c r="E10" s="18" t="s">
        <v>28</v>
      </c>
      <c r="F10" s="18">
        <v>43</v>
      </c>
      <c r="G10" s="18" t="s">
        <v>36</v>
      </c>
      <c r="H10" s="18">
        <v>0.364</v>
      </c>
      <c r="I10" s="18">
        <v>914</v>
      </c>
      <c r="J10" s="18">
        <v>691</v>
      </c>
      <c r="K10" s="22">
        <f t="shared" si="4"/>
        <v>35.71059431524547</v>
      </c>
      <c r="L10" s="18">
        <v>1</v>
      </c>
      <c r="M10" s="18">
        <v>0</v>
      </c>
      <c r="N10" s="23">
        <f t="shared" si="1"/>
        <v>369.40659431524546</v>
      </c>
      <c r="O10" s="23">
        <f t="shared" si="2"/>
        <v>369.40659431524546</v>
      </c>
      <c r="P10" s="23">
        <f t="shared" si="3"/>
        <v>378.54659431524544</v>
      </c>
      <c r="Q10" s="23"/>
    </row>
    <row r="11" spans="1:17" s="2" customFormat="1" ht="31.5" customHeight="1">
      <c r="A11" s="18">
        <v>6</v>
      </c>
      <c r="B11" s="19"/>
      <c r="C11" s="18"/>
      <c r="D11" s="18" t="s">
        <v>35</v>
      </c>
      <c r="E11" s="18" t="s">
        <v>28</v>
      </c>
      <c r="F11" s="18">
        <v>43</v>
      </c>
      <c r="G11" s="18" t="s">
        <v>36</v>
      </c>
      <c r="H11" s="18">
        <v>0.364</v>
      </c>
      <c r="I11" s="18">
        <v>974</v>
      </c>
      <c r="J11" s="18">
        <v>831</v>
      </c>
      <c r="K11" s="22">
        <f t="shared" si="4"/>
        <v>42.945736434108525</v>
      </c>
      <c r="L11" s="18">
        <v>1</v>
      </c>
      <c r="M11" s="18">
        <v>0</v>
      </c>
      <c r="N11" s="23">
        <f t="shared" si="1"/>
        <v>398.48173643410854</v>
      </c>
      <c r="O11" s="23">
        <f t="shared" si="2"/>
        <v>398.48173643410854</v>
      </c>
      <c r="P11" s="23">
        <f t="shared" si="3"/>
        <v>408.22173643410855</v>
      </c>
      <c r="Q11" s="23"/>
    </row>
    <row r="12" spans="1:17" s="2" customFormat="1" ht="31.5" customHeight="1">
      <c r="A12" s="18">
        <v>7</v>
      </c>
      <c r="B12" s="19" t="s">
        <v>37</v>
      </c>
      <c r="C12" s="18" t="s">
        <v>38</v>
      </c>
      <c r="D12" s="18" t="s">
        <v>33</v>
      </c>
      <c r="E12" s="18" t="s">
        <v>28</v>
      </c>
      <c r="F12" s="18">
        <v>38</v>
      </c>
      <c r="G12" s="18" t="s">
        <v>29</v>
      </c>
      <c r="H12" s="18">
        <v>0.312</v>
      </c>
      <c r="I12" s="18">
        <v>914</v>
      </c>
      <c r="J12" s="18">
        <v>691</v>
      </c>
      <c r="K12" s="22">
        <f aca="true" t="shared" si="5" ref="K12:K15">J12/(F12*0.5)</f>
        <v>36.36842105263158</v>
      </c>
      <c r="L12" s="18">
        <v>1</v>
      </c>
      <c r="M12" s="18">
        <v>0</v>
      </c>
      <c r="N12" s="23">
        <f t="shared" si="1"/>
        <v>322.53642105263157</v>
      </c>
      <c r="O12" s="23">
        <f t="shared" si="2"/>
        <v>322.53642105263157</v>
      </c>
      <c r="P12" s="23">
        <f t="shared" si="3"/>
        <v>331.67642105263155</v>
      </c>
      <c r="Q12" s="23"/>
    </row>
    <row r="13" spans="1:17" s="2" customFormat="1" ht="31.5" customHeight="1">
      <c r="A13" s="18">
        <v>8</v>
      </c>
      <c r="B13" s="19"/>
      <c r="C13" s="18"/>
      <c r="D13" s="18" t="s">
        <v>35</v>
      </c>
      <c r="E13" s="18" t="s">
        <v>28</v>
      </c>
      <c r="F13" s="18">
        <v>38</v>
      </c>
      <c r="G13" s="18" t="s">
        <v>29</v>
      </c>
      <c r="H13" s="18">
        <v>0.312</v>
      </c>
      <c r="I13" s="18">
        <v>974</v>
      </c>
      <c r="J13" s="18">
        <v>831</v>
      </c>
      <c r="K13" s="22">
        <f t="shared" si="5"/>
        <v>43.73684210526316</v>
      </c>
      <c r="L13" s="18">
        <v>1</v>
      </c>
      <c r="M13" s="18">
        <v>0</v>
      </c>
      <c r="N13" s="23">
        <f t="shared" si="1"/>
        <v>348.62484210526316</v>
      </c>
      <c r="O13" s="23">
        <f t="shared" si="2"/>
        <v>348.62484210526316</v>
      </c>
      <c r="P13" s="23">
        <f t="shared" si="3"/>
        <v>358.36484210526316</v>
      </c>
      <c r="Q13" s="23"/>
    </row>
    <row r="14" spans="1:17" s="2" customFormat="1" ht="31.5" customHeight="1">
      <c r="A14" s="18">
        <v>9</v>
      </c>
      <c r="B14" s="19"/>
      <c r="C14" s="18"/>
      <c r="D14" s="18" t="s">
        <v>39</v>
      </c>
      <c r="E14" s="18" t="s">
        <v>28</v>
      </c>
      <c r="F14" s="18">
        <v>38</v>
      </c>
      <c r="G14" s="18" t="s">
        <v>29</v>
      </c>
      <c r="H14" s="18">
        <v>0.312</v>
      </c>
      <c r="I14" s="24">
        <v>1000</v>
      </c>
      <c r="J14" s="25">
        <v>750</v>
      </c>
      <c r="K14" s="22">
        <f t="shared" si="5"/>
        <v>39.473684210526315</v>
      </c>
      <c r="L14" s="18">
        <v>1</v>
      </c>
      <c r="M14" s="18">
        <v>0</v>
      </c>
      <c r="N14" s="23">
        <f t="shared" si="1"/>
        <v>352.4736842105263</v>
      </c>
      <c r="O14" s="23">
        <f t="shared" si="2"/>
        <v>352.4736842105263</v>
      </c>
      <c r="P14" s="23">
        <f t="shared" si="3"/>
        <v>362.4736842105263</v>
      </c>
      <c r="Q14" s="23"/>
    </row>
    <row r="15" spans="1:17" s="2" customFormat="1" ht="31.5" customHeight="1">
      <c r="A15" s="18">
        <v>10</v>
      </c>
      <c r="B15" s="19"/>
      <c r="C15" s="18"/>
      <c r="D15" s="18" t="s">
        <v>40</v>
      </c>
      <c r="E15" s="18" t="s">
        <v>28</v>
      </c>
      <c r="F15" s="18">
        <v>38</v>
      </c>
      <c r="G15" s="18" t="s">
        <v>29</v>
      </c>
      <c r="H15" s="18">
        <v>0.312</v>
      </c>
      <c r="I15" s="24">
        <v>1040</v>
      </c>
      <c r="J15" s="26">
        <v>985</v>
      </c>
      <c r="K15" s="22">
        <f t="shared" si="5"/>
        <v>51.8421052631579</v>
      </c>
      <c r="L15" s="18">
        <v>1</v>
      </c>
      <c r="M15" s="18">
        <v>0</v>
      </c>
      <c r="N15" s="23">
        <f t="shared" si="1"/>
        <v>377.32210526315794</v>
      </c>
      <c r="O15" s="23">
        <f t="shared" si="2"/>
        <v>377.32210526315794</v>
      </c>
      <c r="P15" s="23">
        <f t="shared" si="3"/>
        <v>387.7221052631579</v>
      </c>
      <c r="Q15" s="23"/>
    </row>
    <row r="16" spans="1:17" s="2" customFormat="1" ht="31.5" customHeight="1">
      <c r="A16" s="18">
        <v>11</v>
      </c>
      <c r="B16" s="19"/>
      <c r="C16" s="18" t="s">
        <v>38</v>
      </c>
      <c r="D16" s="18" t="s">
        <v>33</v>
      </c>
      <c r="E16" s="18" t="s">
        <v>28</v>
      </c>
      <c r="F16" s="18">
        <v>43</v>
      </c>
      <c r="G16" s="18" t="s">
        <v>36</v>
      </c>
      <c r="H16" s="18">
        <v>0.364</v>
      </c>
      <c r="I16" s="18">
        <v>914</v>
      </c>
      <c r="J16" s="18">
        <v>691</v>
      </c>
      <c r="K16" s="22">
        <f aca="true" t="shared" si="6" ref="K16:K19">J16/(F16*0.45)</f>
        <v>35.71059431524547</v>
      </c>
      <c r="L16" s="18">
        <v>1</v>
      </c>
      <c r="M16" s="18">
        <v>0</v>
      </c>
      <c r="N16" s="23">
        <f t="shared" si="1"/>
        <v>369.40659431524546</v>
      </c>
      <c r="O16" s="23">
        <f t="shared" si="2"/>
        <v>369.40659431524546</v>
      </c>
      <c r="P16" s="23">
        <f t="shared" si="3"/>
        <v>378.54659431524544</v>
      </c>
      <c r="Q16" s="23"/>
    </row>
    <row r="17" spans="1:17" s="2" customFormat="1" ht="31.5" customHeight="1">
      <c r="A17" s="18">
        <v>12</v>
      </c>
      <c r="B17" s="19"/>
      <c r="C17" s="18"/>
      <c r="D17" s="18" t="s">
        <v>35</v>
      </c>
      <c r="E17" s="18" t="s">
        <v>28</v>
      </c>
      <c r="F17" s="18">
        <v>43</v>
      </c>
      <c r="G17" s="18" t="s">
        <v>36</v>
      </c>
      <c r="H17" s="18">
        <v>0.364</v>
      </c>
      <c r="I17" s="18">
        <v>974</v>
      </c>
      <c r="J17" s="18">
        <v>831</v>
      </c>
      <c r="K17" s="22">
        <f t="shared" si="6"/>
        <v>42.945736434108525</v>
      </c>
      <c r="L17" s="18">
        <v>1</v>
      </c>
      <c r="M17" s="18">
        <v>0</v>
      </c>
      <c r="N17" s="23">
        <f t="shared" si="1"/>
        <v>398.48173643410854</v>
      </c>
      <c r="O17" s="23">
        <f t="shared" si="2"/>
        <v>398.48173643410854</v>
      </c>
      <c r="P17" s="23">
        <f t="shared" si="3"/>
        <v>408.22173643410855</v>
      </c>
      <c r="Q17" s="23"/>
    </row>
    <row r="18" spans="1:17" s="2" customFormat="1" ht="31.5" customHeight="1">
      <c r="A18" s="18">
        <v>13</v>
      </c>
      <c r="B18" s="19"/>
      <c r="C18" s="18"/>
      <c r="D18" s="18" t="s">
        <v>39</v>
      </c>
      <c r="E18" s="18" t="s">
        <v>28</v>
      </c>
      <c r="F18" s="18">
        <v>43</v>
      </c>
      <c r="G18" s="18" t="s">
        <v>36</v>
      </c>
      <c r="H18" s="18">
        <v>0.364</v>
      </c>
      <c r="I18" s="24">
        <v>1000</v>
      </c>
      <c r="J18" s="25">
        <v>750</v>
      </c>
      <c r="K18" s="22">
        <f t="shared" si="6"/>
        <v>38.75968992248062</v>
      </c>
      <c r="L18" s="18">
        <v>1</v>
      </c>
      <c r="M18" s="18">
        <v>0</v>
      </c>
      <c r="N18" s="23">
        <f t="shared" si="1"/>
        <v>403.7596899224806</v>
      </c>
      <c r="O18" s="23">
        <f t="shared" si="2"/>
        <v>403.7596899224806</v>
      </c>
      <c r="P18" s="23">
        <f t="shared" si="3"/>
        <v>413.7596899224806</v>
      </c>
      <c r="Q18" s="23"/>
    </row>
    <row r="19" spans="1:17" s="2" customFormat="1" ht="31.5" customHeight="1">
      <c r="A19" s="18">
        <v>14</v>
      </c>
      <c r="B19" s="19"/>
      <c r="C19" s="18"/>
      <c r="D19" s="18" t="s">
        <v>40</v>
      </c>
      <c r="E19" s="18" t="s">
        <v>28</v>
      </c>
      <c r="F19" s="18">
        <v>43</v>
      </c>
      <c r="G19" s="18" t="s">
        <v>36</v>
      </c>
      <c r="H19" s="18">
        <v>0.364</v>
      </c>
      <c r="I19" s="24">
        <v>1040</v>
      </c>
      <c r="J19" s="26">
        <v>985</v>
      </c>
      <c r="K19" s="22">
        <f t="shared" si="6"/>
        <v>50.904392764857874</v>
      </c>
      <c r="L19" s="18">
        <v>1</v>
      </c>
      <c r="M19" s="18">
        <v>0</v>
      </c>
      <c r="N19" s="23">
        <f t="shared" si="1"/>
        <v>430.46439276485785</v>
      </c>
      <c r="O19" s="23">
        <f t="shared" si="2"/>
        <v>430.46439276485785</v>
      </c>
      <c r="P19" s="23">
        <f t="shared" si="3"/>
        <v>440.8643927648578</v>
      </c>
      <c r="Q19" s="23"/>
    </row>
    <row r="20" spans="1:17" s="2" customFormat="1" ht="24">
      <c r="A20" s="18">
        <v>15</v>
      </c>
      <c r="B20" s="18" t="s">
        <v>41</v>
      </c>
      <c r="C20" s="18" t="s">
        <v>42</v>
      </c>
      <c r="D20" s="18" t="s">
        <v>43</v>
      </c>
      <c r="E20" s="18" t="s">
        <v>28</v>
      </c>
      <c r="F20" s="18">
        <v>43</v>
      </c>
      <c r="G20" s="18" t="s">
        <v>29</v>
      </c>
      <c r="H20" s="18">
        <v>0.312</v>
      </c>
      <c r="I20" s="18">
        <v>600</v>
      </c>
      <c r="J20" s="18">
        <v>400</v>
      </c>
      <c r="K20" s="22">
        <f aca="true" t="shared" si="7" ref="K20:K23">J20/(F20*0.5)</f>
        <v>18.6046511627907</v>
      </c>
      <c r="L20" s="18">
        <v>1</v>
      </c>
      <c r="M20" s="18">
        <v>0</v>
      </c>
      <c r="N20" s="23">
        <f t="shared" si="1"/>
        <v>206.8046511627907</v>
      </c>
      <c r="O20" s="23">
        <f t="shared" si="2"/>
        <v>206.8046511627907</v>
      </c>
      <c r="P20" s="23">
        <f t="shared" si="3"/>
        <v>212.8046511627907</v>
      </c>
      <c r="Q20" s="23"/>
    </row>
    <row r="21" spans="1:17" s="2" customFormat="1" ht="24">
      <c r="A21" s="18">
        <v>16</v>
      </c>
      <c r="B21" s="18"/>
      <c r="C21" s="18"/>
      <c r="D21" s="18" t="s">
        <v>44</v>
      </c>
      <c r="E21" s="18" t="s">
        <v>28</v>
      </c>
      <c r="F21" s="18">
        <v>43</v>
      </c>
      <c r="G21" s="18" t="s">
        <v>29</v>
      </c>
      <c r="H21" s="18">
        <v>0.312</v>
      </c>
      <c r="I21" s="18">
        <v>616</v>
      </c>
      <c r="J21" s="18">
        <v>410</v>
      </c>
      <c r="K21" s="22">
        <f t="shared" si="7"/>
        <v>19.069767441860463</v>
      </c>
      <c r="L21" s="18">
        <v>1</v>
      </c>
      <c r="M21" s="18">
        <v>0</v>
      </c>
      <c r="N21" s="23">
        <f t="shared" si="1"/>
        <v>212.26176744186046</v>
      </c>
      <c r="O21" s="23">
        <f t="shared" si="2"/>
        <v>212.26176744186046</v>
      </c>
      <c r="P21" s="23">
        <f t="shared" si="3"/>
        <v>218.42176744186045</v>
      </c>
      <c r="Q21" s="23"/>
    </row>
    <row r="22" spans="1:17" s="2" customFormat="1" ht="24">
      <c r="A22" s="18">
        <v>17</v>
      </c>
      <c r="B22" s="18"/>
      <c r="C22" s="18"/>
      <c r="D22" s="18" t="s">
        <v>45</v>
      </c>
      <c r="E22" s="18" t="s">
        <v>28</v>
      </c>
      <c r="F22" s="18">
        <v>43</v>
      </c>
      <c r="G22" s="18" t="s">
        <v>29</v>
      </c>
      <c r="H22" s="18">
        <v>0.312</v>
      </c>
      <c r="I22" s="18">
        <v>636</v>
      </c>
      <c r="J22" s="18">
        <v>420</v>
      </c>
      <c r="K22" s="22">
        <f t="shared" si="7"/>
        <v>19.53488372093023</v>
      </c>
      <c r="L22" s="18">
        <v>1</v>
      </c>
      <c r="M22" s="18">
        <v>0</v>
      </c>
      <c r="N22" s="23">
        <f t="shared" si="1"/>
        <v>218.9668837209302</v>
      </c>
      <c r="O22" s="23">
        <f t="shared" si="2"/>
        <v>218.9668837209302</v>
      </c>
      <c r="P22" s="23">
        <f t="shared" si="3"/>
        <v>225.32688372093023</v>
      </c>
      <c r="Q22" s="23"/>
    </row>
    <row r="23" spans="1:17" s="2" customFormat="1" ht="24">
      <c r="A23" s="18">
        <v>18</v>
      </c>
      <c r="B23" s="18"/>
      <c r="C23" s="18"/>
      <c r="D23" s="18" t="s">
        <v>46</v>
      </c>
      <c r="E23" s="18" t="s">
        <v>28</v>
      </c>
      <c r="F23" s="18">
        <v>43</v>
      </c>
      <c r="G23" s="18" t="s">
        <v>29</v>
      </c>
      <c r="H23" s="18">
        <v>0.312</v>
      </c>
      <c r="I23" s="18">
        <v>870</v>
      </c>
      <c r="J23" s="18">
        <v>600</v>
      </c>
      <c r="K23" s="22">
        <f t="shared" si="7"/>
        <v>27.906976744186046</v>
      </c>
      <c r="L23" s="18">
        <v>1</v>
      </c>
      <c r="M23" s="18">
        <v>0</v>
      </c>
      <c r="N23" s="23">
        <f t="shared" si="1"/>
        <v>300.34697674418607</v>
      </c>
      <c r="O23" s="23">
        <f t="shared" si="2"/>
        <v>300.34697674418607</v>
      </c>
      <c r="P23" s="23">
        <f t="shared" si="3"/>
        <v>309.04697674418605</v>
      </c>
      <c r="Q23" s="23"/>
    </row>
    <row r="24" spans="1:17" s="2" customFormat="1" ht="24">
      <c r="A24" s="18">
        <v>19</v>
      </c>
      <c r="B24" s="18"/>
      <c r="C24" s="18" t="s">
        <v>42</v>
      </c>
      <c r="D24" s="18" t="s">
        <v>43</v>
      </c>
      <c r="E24" s="18" t="s">
        <v>28</v>
      </c>
      <c r="F24" s="18">
        <v>44</v>
      </c>
      <c r="G24" s="18" t="s">
        <v>36</v>
      </c>
      <c r="H24" s="18">
        <v>0.364</v>
      </c>
      <c r="I24" s="18">
        <v>600</v>
      </c>
      <c r="J24" s="18">
        <v>400</v>
      </c>
      <c r="K24" s="22">
        <f aca="true" t="shared" si="8" ref="K24:K27">J24/(F24*0.45)</f>
        <v>20.2020202020202</v>
      </c>
      <c r="L24" s="18">
        <v>1</v>
      </c>
      <c r="M24" s="18">
        <v>0</v>
      </c>
      <c r="N24" s="23">
        <f t="shared" si="1"/>
        <v>239.6020202020202</v>
      </c>
      <c r="O24" s="23">
        <f t="shared" si="2"/>
        <v>239.6020202020202</v>
      </c>
      <c r="P24" s="23">
        <f t="shared" si="3"/>
        <v>245.6020202020202</v>
      </c>
      <c r="Q24" s="23"/>
    </row>
    <row r="25" spans="1:17" s="2" customFormat="1" ht="24">
      <c r="A25" s="18">
        <v>20</v>
      </c>
      <c r="B25" s="18"/>
      <c r="C25" s="18"/>
      <c r="D25" s="18" t="s">
        <v>44</v>
      </c>
      <c r="E25" s="18" t="s">
        <v>28</v>
      </c>
      <c r="F25" s="18">
        <v>44</v>
      </c>
      <c r="G25" s="18" t="s">
        <v>36</v>
      </c>
      <c r="H25" s="18">
        <v>0.364</v>
      </c>
      <c r="I25" s="18">
        <v>616</v>
      </c>
      <c r="J25" s="18">
        <v>410</v>
      </c>
      <c r="K25" s="22">
        <f t="shared" si="8"/>
        <v>20.707070707070706</v>
      </c>
      <c r="L25" s="18">
        <v>1</v>
      </c>
      <c r="M25" s="18">
        <v>0</v>
      </c>
      <c r="N25" s="23">
        <f t="shared" si="1"/>
        <v>245.9310707070707</v>
      </c>
      <c r="O25" s="23">
        <f t="shared" si="2"/>
        <v>245.9310707070707</v>
      </c>
      <c r="P25" s="23">
        <f t="shared" si="3"/>
        <v>252.09107070707068</v>
      </c>
      <c r="Q25" s="23"/>
    </row>
    <row r="26" spans="1:17" s="2" customFormat="1" ht="24">
      <c r="A26" s="18">
        <v>21</v>
      </c>
      <c r="B26" s="18"/>
      <c r="C26" s="18"/>
      <c r="D26" s="18" t="s">
        <v>45</v>
      </c>
      <c r="E26" s="18" t="s">
        <v>28</v>
      </c>
      <c r="F26" s="18">
        <v>44</v>
      </c>
      <c r="G26" s="18" t="s">
        <v>36</v>
      </c>
      <c r="H26" s="18">
        <v>0.364</v>
      </c>
      <c r="I26" s="18">
        <v>636</v>
      </c>
      <c r="J26" s="18">
        <v>420</v>
      </c>
      <c r="K26" s="22">
        <f t="shared" si="8"/>
        <v>21.21212121212121</v>
      </c>
      <c r="L26" s="18">
        <v>1</v>
      </c>
      <c r="M26" s="18">
        <v>0</v>
      </c>
      <c r="N26" s="23">
        <f t="shared" si="1"/>
        <v>253.7161212121212</v>
      </c>
      <c r="O26" s="23">
        <f t="shared" si="2"/>
        <v>253.7161212121212</v>
      </c>
      <c r="P26" s="23">
        <f t="shared" si="3"/>
        <v>260.0761212121212</v>
      </c>
      <c r="Q26" s="23"/>
    </row>
    <row r="27" spans="1:17" s="2" customFormat="1" ht="24">
      <c r="A27" s="18">
        <v>22</v>
      </c>
      <c r="B27" s="18"/>
      <c r="C27" s="18"/>
      <c r="D27" s="18" t="s">
        <v>46</v>
      </c>
      <c r="E27" s="18" t="s">
        <v>28</v>
      </c>
      <c r="F27" s="18">
        <v>44</v>
      </c>
      <c r="G27" s="18" t="s">
        <v>36</v>
      </c>
      <c r="H27" s="18">
        <v>0.364</v>
      </c>
      <c r="I27" s="18">
        <v>870</v>
      </c>
      <c r="J27" s="18">
        <v>600</v>
      </c>
      <c r="K27" s="22">
        <f t="shared" si="8"/>
        <v>30.3030303030303</v>
      </c>
      <c r="L27" s="18">
        <v>1</v>
      </c>
      <c r="M27" s="18">
        <v>0</v>
      </c>
      <c r="N27" s="23">
        <f t="shared" si="1"/>
        <v>347.9830303030303</v>
      </c>
      <c r="O27" s="23">
        <f t="shared" si="2"/>
        <v>347.9830303030303</v>
      </c>
      <c r="P27" s="23">
        <f t="shared" si="3"/>
        <v>356.6830303030303</v>
      </c>
      <c r="Q27" s="23"/>
    </row>
    <row r="28" spans="1:17" s="2" customFormat="1" ht="24">
      <c r="A28" s="18">
        <v>23</v>
      </c>
      <c r="B28" s="18" t="s">
        <v>47</v>
      </c>
      <c r="C28" s="18" t="s">
        <v>48</v>
      </c>
      <c r="D28" s="18" t="s">
        <v>49</v>
      </c>
      <c r="E28" s="18" t="s">
        <v>28</v>
      </c>
      <c r="F28" s="18">
        <v>45</v>
      </c>
      <c r="G28" s="18" t="s">
        <v>34</v>
      </c>
      <c r="H28" s="18">
        <v>0.312</v>
      </c>
      <c r="I28" s="24">
        <v>645</v>
      </c>
      <c r="J28" s="26">
        <v>520</v>
      </c>
      <c r="K28" s="22">
        <f aca="true" t="shared" si="9" ref="K28:K32">J28/(F28*0.5)</f>
        <v>23.11111111111111</v>
      </c>
      <c r="L28" s="18">
        <v>1</v>
      </c>
      <c r="M28" s="18">
        <v>0</v>
      </c>
      <c r="N28" s="23">
        <f t="shared" si="1"/>
        <v>225.35111111111112</v>
      </c>
      <c r="O28" s="23">
        <f t="shared" si="2"/>
        <v>225.35111111111112</v>
      </c>
      <c r="P28" s="23">
        <f t="shared" si="3"/>
        <v>231.8011111111111</v>
      </c>
      <c r="Q28" s="23"/>
    </row>
    <row r="29" spans="1:17" s="2" customFormat="1" ht="27.75" customHeight="1">
      <c r="A29" s="18">
        <v>24</v>
      </c>
      <c r="B29" s="18"/>
      <c r="C29" s="18" t="s">
        <v>48</v>
      </c>
      <c r="D29" s="18" t="s">
        <v>49</v>
      </c>
      <c r="E29" s="18" t="s">
        <v>28</v>
      </c>
      <c r="F29" s="18">
        <v>45</v>
      </c>
      <c r="G29" s="18" t="s">
        <v>36</v>
      </c>
      <c r="H29" s="18">
        <v>0.364</v>
      </c>
      <c r="I29" s="24">
        <v>645</v>
      </c>
      <c r="J29" s="26">
        <v>520</v>
      </c>
      <c r="K29" s="22">
        <f aca="true" t="shared" si="10" ref="K29:K33">J29/(F29*0.45)</f>
        <v>25.679012345679013</v>
      </c>
      <c r="L29" s="18">
        <v>1</v>
      </c>
      <c r="M29" s="18">
        <v>0</v>
      </c>
      <c r="N29" s="23">
        <f t="shared" si="1"/>
        <v>261.459012345679</v>
      </c>
      <c r="O29" s="23">
        <f t="shared" si="2"/>
        <v>261.459012345679</v>
      </c>
      <c r="P29" s="23">
        <f t="shared" si="3"/>
        <v>267.909012345679</v>
      </c>
      <c r="Q29" s="23"/>
    </row>
    <row r="30" spans="1:17" s="2" customFormat="1" ht="30" customHeight="1">
      <c r="A30" s="18">
        <v>25</v>
      </c>
      <c r="B30" s="18" t="s">
        <v>50</v>
      </c>
      <c r="C30" s="18" t="s">
        <v>51</v>
      </c>
      <c r="D30" s="18" t="s">
        <v>52</v>
      </c>
      <c r="E30" s="18" t="s">
        <v>28</v>
      </c>
      <c r="F30" s="18">
        <v>43</v>
      </c>
      <c r="G30" s="18" t="s">
        <v>29</v>
      </c>
      <c r="H30" s="18">
        <v>0.312</v>
      </c>
      <c r="I30" s="24">
        <v>1166</v>
      </c>
      <c r="J30" s="26">
        <v>1199</v>
      </c>
      <c r="K30" s="22">
        <f t="shared" si="9"/>
        <v>55.76744186046512</v>
      </c>
      <c r="L30" s="18">
        <v>1</v>
      </c>
      <c r="M30" s="18">
        <v>0</v>
      </c>
      <c r="N30" s="23">
        <f t="shared" si="1"/>
        <v>420.5594418604651</v>
      </c>
      <c r="O30" s="23">
        <f t="shared" si="2"/>
        <v>420.5594418604651</v>
      </c>
      <c r="P30" s="23">
        <f t="shared" si="3"/>
        <v>432.2194418604651</v>
      </c>
      <c r="Q30" s="23"/>
    </row>
    <row r="31" spans="1:17" s="2" customFormat="1" ht="30" customHeight="1">
      <c r="A31" s="18">
        <v>26</v>
      </c>
      <c r="B31" s="18"/>
      <c r="C31" s="18" t="s">
        <v>51</v>
      </c>
      <c r="D31" s="18" t="s">
        <v>52</v>
      </c>
      <c r="E31" s="18" t="s">
        <v>28</v>
      </c>
      <c r="F31" s="18">
        <v>43</v>
      </c>
      <c r="G31" s="18" t="s">
        <v>36</v>
      </c>
      <c r="H31" s="18">
        <v>0.364</v>
      </c>
      <c r="I31" s="24">
        <v>1166</v>
      </c>
      <c r="J31" s="26">
        <v>1199</v>
      </c>
      <c r="K31" s="22">
        <f t="shared" si="10"/>
        <v>61.96382428940568</v>
      </c>
      <c r="L31" s="18">
        <v>1</v>
      </c>
      <c r="M31" s="18">
        <v>0</v>
      </c>
      <c r="N31" s="23">
        <f t="shared" si="1"/>
        <v>487.38782428940567</v>
      </c>
      <c r="O31" s="23">
        <f t="shared" si="2"/>
        <v>487.38782428940567</v>
      </c>
      <c r="P31" s="23">
        <f t="shared" si="3"/>
        <v>499.0478242894057</v>
      </c>
      <c r="Q31" s="23"/>
    </row>
    <row r="32" spans="1:17" s="2" customFormat="1" ht="30" customHeight="1">
      <c r="A32" s="18">
        <v>27</v>
      </c>
      <c r="B32" s="18" t="s">
        <v>53</v>
      </c>
      <c r="C32" s="18" t="s">
        <v>54</v>
      </c>
      <c r="D32" s="18" t="s">
        <v>55</v>
      </c>
      <c r="E32" s="18" t="s">
        <v>28</v>
      </c>
      <c r="F32" s="18">
        <v>43</v>
      </c>
      <c r="G32" s="18" t="s">
        <v>29</v>
      </c>
      <c r="H32" s="18">
        <v>0.312</v>
      </c>
      <c r="I32" s="24">
        <v>1115</v>
      </c>
      <c r="J32" s="26">
        <v>921</v>
      </c>
      <c r="K32" s="22">
        <f t="shared" si="9"/>
        <v>42.83720930232558</v>
      </c>
      <c r="L32" s="18">
        <v>1</v>
      </c>
      <c r="M32" s="18">
        <v>0</v>
      </c>
      <c r="N32" s="23">
        <f t="shared" si="1"/>
        <v>391.71720930232556</v>
      </c>
      <c r="O32" s="23">
        <f t="shared" si="2"/>
        <v>391.71720930232556</v>
      </c>
      <c r="P32" s="23">
        <f t="shared" si="3"/>
        <v>402.86720930232553</v>
      </c>
      <c r="Q32" s="23"/>
    </row>
    <row r="33" spans="1:17" s="2" customFormat="1" ht="30" customHeight="1">
      <c r="A33" s="18">
        <v>28</v>
      </c>
      <c r="B33" s="18"/>
      <c r="C33" s="18" t="s">
        <v>54</v>
      </c>
      <c r="D33" s="18" t="s">
        <v>55</v>
      </c>
      <c r="E33" s="18" t="s">
        <v>28</v>
      </c>
      <c r="F33" s="18">
        <v>43</v>
      </c>
      <c r="G33" s="18" t="s">
        <v>36</v>
      </c>
      <c r="H33" s="18">
        <v>0.364</v>
      </c>
      <c r="I33" s="24">
        <v>1115</v>
      </c>
      <c r="J33" s="26">
        <v>921</v>
      </c>
      <c r="K33" s="22">
        <f t="shared" si="10"/>
        <v>47.5968992248062</v>
      </c>
      <c r="L33" s="18">
        <v>1</v>
      </c>
      <c r="M33" s="18">
        <v>0</v>
      </c>
      <c r="N33" s="23">
        <f t="shared" si="1"/>
        <v>454.4568992248062</v>
      </c>
      <c r="O33" s="23">
        <f t="shared" si="2"/>
        <v>454.4568992248062</v>
      </c>
      <c r="P33" s="23">
        <f t="shared" si="3"/>
        <v>465.60689922480617</v>
      </c>
      <c r="Q33" s="23"/>
    </row>
    <row r="34" spans="1:17" s="2" customFormat="1" ht="24" customHeight="1">
      <c r="A34" s="18">
        <v>29</v>
      </c>
      <c r="B34" s="18" t="s">
        <v>56</v>
      </c>
      <c r="C34" s="18" t="s">
        <v>57</v>
      </c>
      <c r="D34" s="18" t="s">
        <v>58</v>
      </c>
      <c r="E34" s="18" t="s">
        <v>28</v>
      </c>
      <c r="F34" s="18">
        <v>43</v>
      </c>
      <c r="G34" s="18" t="s">
        <v>29</v>
      </c>
      <c r="H34" s="18">
        <v>0.312</v>
      </c>
      <c r="I34" s="18">
        <v>1114</v>
      </c>
      <c r="J34" s="18">
        <v>850</v>
      </c>
      <c r="K34" s="22">
        <f aca="true" t="shared" si="11" ref="K34:K38">J34/(F34*0.5)</f>
        <v>39.53488372093023</v>
      </c>
      <c r="L34" s="18">
        <v>1</v>
      </c>
      <c r="M34" s="18">
        <v>0</v>
      </c>
      <c r="N34" s="23">
        <f t="shared" si="1"/>
        <v>388.1028837209302</v>
      </c>
      <c r="O34" s="23">
        <f t="shared" si="2"/>
        <v>388.1028837209302</v>
      </c>
      <c r="P34" s="23">
        <f t="shared" si="3"/>
        <v>399.2428837209302</v>
      </c>
      <c r="Q34" s="23"/>
    </row>
    <row r="35" spans="1:17" s="2" customFormat="1" ht="24">
      <c r="A35" s="18">
        <v>30</v>
      </c>
      <c r="B35" s="18"/>
      <c r="C35" s="18"/>
      <c r="D35" s="18" t="s">
        <v>59</v>
      </c>
      <c r="E35" s="18" t="s">
        <v>28</v>
      </c>
      <c r="F35" s="18">
        <v>43</v>
      </c>
      <c r="G35" s="18" t="s">
        <v>29</v>
      </c>
      <c r="H35" s="18">
        <v>0.312</v>
      </c>
      <c r="I35" s="18">
        <v>1125</v>
      </c>
      <c r="J35" s="18">
        <v>855</v>
      </c>
      <c r="K35" s="22">
        <f t="shared" si="11"/>
        <v>39.76744186046512</v>
      </c>
      <c r="L35" s="18">
        <v>1</v>
      </c>
      <c r="M35" s="18">
        <v>0</v>
      </c>
      <c r="N35" s="23">
        <f t="shared" si="1"/>
        <v>391.7674418604651</v>
      </c>
      <c r="O35" s="23">
        <f t="shared" si="2"/>
        <v>391.7674418604651</v>
      </c>
      <c r="P35" s="23">
        <f t="shared" si="3"/>
        <v>403.0174418604651</v>
      </c>
      <c r="Q35" s="23"/>
    </row>
    <row r="36" spans="1:17" s="2" customFormat="1" ht="24">
      <c r="A36" s="18">
        <v>31</v>
      </c>
      <c r="B36" s="18"/>
      <c r="C36" s="18"/>
      <c r="D36" s="18" t="s">
        <v>60</v>
      </c>
      <c r="E36" s="18" t="s">
        <v>28</v>
      </c>
      <c r="F36" s="18">
        <v>43</v>
      </c>
      <c r="G36" s="18" t="s">
        <v>29</v>
      </c>
      <c r="H36" s="18">
        <v>0.312</v>
      </c>
      <c r="I36" s="18">
        <v>1150</v>
      </c>
      <c r="J36" s="18">
        <v>875</v>
      </c>
      <c r="K36" s="22">
        <f t="shared" si="11"/>
        <v>40.69767441860465</v>
      </c>
      <c r="L36" s="18">
        <v>1</v>
      </c>
      <c r="M36" s="18">
        <v>0</v>
      </c>
      <c r="N36" s="23">
        <f t="shared" si="1"/>
        <v>400.4976744186047</v>
      </c>
      <c r="O36" s="23">
        <f t="shared" si="2"/>
        <v>400.4976744186047</v>
      </c>
      <c r="P36" s="23">
        <f t="shared" si="3"/>
        <v>411.9976744186047</v>
      </c>
      <c r="Q36" s="23"/>
    </row>
    <row r="37" spans="1:17" s="2" customFormat="1" ht="24">
      <c r="A37" s="18">
        <v>32</v>
      </c>
      <c r="B37" s="18"/>
      <c r="C37" s="18"/>
      <c r="D37" s="18" t="s">
        <v>61</v>
      </c>
      <c r="E37" s="18" t="s">
        <v>28</v>
      </c>
      <c r="F37" s="18">
        <v>43</v>
      </c>
      <c r="G37" s="18" t="s">
        <v>29</v>
      </c>
      <c r="H37" s="18">
        <v>0.312</v>
      </c>
      <c r="I37" s="18">
        <v>1200</v>
      </c>
      <c r="J37" s="18">
        <v>905</v>
      </c>
      <c r="K37" s="22">
        <f t="shared" si="11"/>
        <v>42.093023255813954</v>
      </c>
      <c r="L37" s="18">
        <v>1</v>
      </c>
      <c r="M37" s="18">
        <v>0</v>
      </c>
      <c r="N37" s="23">
        <f t="shared" si="1"/>
        <v>417.4930232558139</v>
      </c>
      <c r="O37" s="23">
        <f t="shared" si="2"/>
        <v>417.4930232558139</v>
      </c>
      <c r="P37" s="23">
        <f t="shared" si="3"/>
        <v>429.4930232558139</v>
      </c>
      <c r="Q37" s="23"/>
    </row>
    <row r="38" spans="1:17" s="2" customFormat="1" ht="24">
      <c r="A38" s="18">
        <v>33</v>
      </c>
      <c r="B38" s="18"/>
      <c r="C38" s="18"/>
      <c r="D38" s="18" t="s">
        <v>62</v>
      </c>
      <c r="E38" s="18" t="s">
        <v>28</v>
      </c>
      <c r="F38" s="18">
        <v>43</v>
      </c>
      <c r="G38" s="18" t="s">
        <v>29</v>
      </c>
      <c r="H38" s="18">
        <v>0.312</v>
      </c>
      <c r="I38" s="18">
        <v>1241</v>
      </c>
      <c r="J38" s="18">
        <v>950</v>
      </c>
      <c r="K38" s="22">
        <f t="shared" si="11"/>
        <v>44.18604651162791</v>
      </c>
      <c r="L38" s="18">
        <v>1</v>
      </c>
      <c r="M38" s="18">
        <v>0</v>
      </c>
      <c r="N38" s="23">
        <f t="shared" si="1"/>
        <v>432.37804651162793</v>
      </c>
      <c r="O38" s="23">
        <f t="shared" si="2"/>
        <v>432.37804651162793</v>
      </c>
      <c r="P38" s="23">
        <f t="shared" si="3"/>
        <v>444.78804651162795</v>
      </c>
      <c r="Q38" s="23"/>
    </row>
    <row r="39" spans="1:17" s="2" customFormat="1" ht="32.25" customHeight="1">
      <c r="A39" s="18">
        <v>34</v>
      </c>
      <c r="B39" s="18" t="s">
        <v>56</v>
      </c>
      <c r="C39" s="18" t="s">
        <v>57</v>
      </c>
      <c r="D39" s="18" t="s">
        <v>58</v>
      </c>
      <c r="E39" s="18" t="s">
        <v>28</v>
      </c>
      <c r="F39" s="18">
        <v>44</v>
      </c>
      <c r="G39" s="18" t="s">
        <v>36</v>
      </c>
      <c r="H39" s="18">
        <v>0.364</v>
      </c>
      <c r="I39" s="18">
        <v>1114</v>
      </c>
      <c r="J39" s="18">
        <v>850</v>
      </c>
      <c r="K39" s="22">
        <f aca="true" t="shared" si="12" ref="K39:K43">J39/(F39*0.45)</f>
        <v>42.92929292929293</v>
      </c>
      <c r="L39" s="18">
        <v>1</v>
      </c>
      <c r="M39" s="18">
        <v>0</v>
      </c>
      <c r="N39" s="23">
        <f t="shared" si="1"/>
        <v>449.42529292929294</v>
      </c>
      <c r="O39" s="23">
        <f t="shared" si="2"/>
        <v>449.42529292929294</v>
      </c>
      <c r="P39" s="23">
        <f t="shared" si="3"/>
        <v>460.5652929292929</v>
      </c>
      <c r="Q39" s="23"/>
    </row>
    <row r="40" spans="1:17" s="2" customFormat="1" ht="32.25" customHeight="1">
      <c r="A40" s="18">
        <v>35</v>
      </c>
      <c r="B40" s="18"/>
      <c r="C40" s="18"/>
      <c r="D40" s="18" t="s">
        <v>59</v>
      </c>
      <c r="E40" s="18" t="s">
        <v>28</v>
      </c>
      <c r="F40" s="18">
        <v>44</v>
      </c>
      <c r="G40" s="18" t="s">
        <v>36</v>
      </c>
      <c r="H40" s="18">
        <v>0.364</v>
      </c>
      <c r="I40" s="18">
        <v>1125</v>
      </c>
      <c r="J40" s="18">
        <v>855</v>
      </c>
      <c r="K40" s="22">
        <f t="shared" si="12"/>
        <v>43.18181818181818</v>
      </c>
      <c r="L40" s="18">
        <v>1</v>
      </c>
      <c r="M40" s="18">
        <v>0</v>
      </c>
      <c r="N40" s="23">
        <f t="shared" si="1"/>
        <v>453.6818181818182</v>
      </c>
      <c r="O40" s="23">
        <f t="shared" si="2"/>
        <v>453.6818181818182</v>
      </c>
      <c r="P40" s="23">
        <f t="shared" si="3"/>
        <v>464.9318181818182</v>
      </c>
      <c r="Q40" s="23"/>
    </row>
    <row r="41" spans="1:17" s="2" customFormat="1" ht="32.25" customHeight="1">
      <c r="A41" s="18">
        <v>36</v>
      </c>
      <c r="B41" s="18"/>
      <c r="C41" s="18"/>
      <c r="D41" s="18" t="s">
        <v>60</v>
      </c>
      <c r="E41" s="18" t="s">
        <v>28</v>
      </c>
      <c r="F41" s="18">
        <v>44</v>
      </c>
      <c r="G41" s="18" t="s">
        <v>36</v>
      </c>
      <c r="H41" s="18">
        <v>0.364</v>
      </c>
      <c r="I41" s="18">
        <v>1150</v>
      </c>
      <c r="J41" s="18">
        <v>875</v>
      </c>
      <c r="K41" s="22">
        <f t="shared" si="12"/>
        <v>44.19191919191919</v>
      </c>
      <c r="L41" s="18">
        <v>1</v>
      </c>
      <c r="M41" s="18">
        <v>0</v>
      </c>
      <c r="N41" s="23">
        <f t="shared" si="1"/>
        <v>463.79191919191913</v>
      </c>
      <c r="O41" s="23">
        <f t="shared" si="2"/>
        <v>463.79191919191913</v>
      </c>
      <c r="P41" s="23">
        <f t="shared" si="3"/>
        <v>475.29191919191913</v>
      </c>
      <c r="Q41" s="23"/>
    </row>
    <row r="42" spans="1:17" s="2" customFormat="1" ht="32.25" customHeight="1">
      <c r="A42" s="18">
        <v>37</v>
      </c>
      <c r="B42" s="18"/>
      <c r="C42" s="18"/>
      <c r="D42" s="18" t="s">
        <v>61</v>
      </c>
      <c r="E42" s="18" t="s">
        <v>28</v>
      </c>
      <c r="F42" s="18">
        <v>44</v>
      </c>
      <c r="G42" s="18" t="s">
        <v>36</v>
      </c>
      <c r="H42" s="18">
        <v>0.364</v>
      </c>
      <c r="I42" s="18">
        <v>1200</v>
      </c>
      <c r="J42" s="18">
        <v>905</v>
      </c>
      <c r="K42" s="22">
        <f t="shared" si="12"/>
        <v>45.707070707070706</v>
      </c>
      <c r="L42" s="18">
        <v>1</v>
      </c>
      <c r="M42" s="18">
        <v>0</v>
      </c>
      <c r="N42" s="23">
        <f t="shared" si="1"/>
        <v>483.50707070707074</v>
      </c>
      <c r="O42" s="23">
        <f t="shared" si="2"/>
        <v>483.50707070707074</v>
      </c>
      <c r="P42" s="23">
        <f t="shared" si="3"/>
        <v>495.50707070707074</v>
      </c>
      <c r="Q42" s="23"/>
    </row>
    <row r="43" spans="1:17" s="2" customFormat="1" ht="32.25" customHeight="1">
      <c r="A43" s="18">
        <v>38</v>
      </c>
      <c r="B43" s="18"/>
      <c r="C43" s="18"/>
      <c r="D43" s="18" t="s">
        <v>62</v>
      </c>
      <c r="E43" s="18" t="s">
        <v>28</v>
      </c>
      <c r="F43" s="18">
        <v>44</v>
      </c>
      <c r="G43" s="18" t="s">
        <v>36</v>
      </c>
      <c r="H43" s="18">
        <v>0.364</v>
      </c>
      <c r="I43" s="18">
        <v>1241</v>
      </c>
      <c r="J43" s="18">
        <v>950</v>
      </c>
      <c r="K43" s="22">
        <f t="shared" si="12"/>
        <v>47.97979797979798</v>
      </c>
      <c r="L43" s="18">
        <v>1</v>
      </c>
      <c r="M43" s="18">
        <v>0</v>
      </c>
      <c r="N43" s="23">
        <f t="shared" si="1"/>
        <v>500.70379797979797</v>
      </c>
      <c r="O43" s="23">
        <f t="shared" si="2"/>
        <v>500.70379797979797</v>
      </c>
      <c r="P43" s="23">
        <f t="shared" si="3"/>
        <v>513.1137979797979</v>
      </c>
      <c r="Q43" s="23"/>
    </row>
    <row r="44" spans="1:17" s="2" customFormat="1" ht="24" customHeight="1">
      <c r="A44" s="18">
        <v>39</v>
      </c>
      <c r="B44" s="18" t="s">
        <v>63</v>
      </c>
      <c r="C44" s="18" t="s">
        <v>64</v>
      </c>
      <c r="D44" s="18" t="s">
        <v>65</v>
      </c>
      <c r="E44" s="18" t="s">
        <v>28</v>
      </c>
      <c r="F44" s="18">
        <v>44</v>
      </c>
      <c r="G44" s="18" t="s">
        <v>34</v>
      </c>
      <c r="H44" s="18">
        <v>0.312</v>
      </c>
      <c r="I44" s="18">
        <v>877</v>
      </c>
      <c r="J44" s="18">
        <v>762</v>
      </c>
      <c r="K44" s="22">
        <f aca="true" t="shared" si="13" ref="K44:K48">J44/(F44*0.5)</f>
        <v>34.63636363636363</v>
      </c>
      <c r="L44" s="18">
        <v>1</v>
      </c>
      <c r="M44" s="18">
        <v>0</v>
      </c>
      <c r="N44" s="23">
        <f t="shared" si="1"/>
        <v>309.26036363636365</v>
      </c>
      <c r="O44" s="23">
        <f t="shared" si="2"/>
        <v>309.26036363636365</v>
      </c>
      <c r="P44" s="23">
        <f t="shared" si="3"/>
        <v>318.03036363636363</v>
      </c>
      <c r="Q44" s="23"/>
    </row>
    <row r="45" spans="1:17" s="2" customFormat="1" ht="24">
      <c r="A45" s="18">
        <v>40</v>
      </c>
      <c r="B45" s="18"/>
      <c r="C45" s="18"/>
      <c r="D45" s="18" t="s">
        <v>66</v>
      </c>
      <c r="E45" s="18" t="s">
        <v>28</v>
      </c>
      <c r="F45" s="18">
        <v>44</v>
      </c>
      <c r="G45" s="18" t="s">
        <v>34</v>
      </c>
      <c r="H45" s="18">
        <v>0.312</v>
      </c>
      <c r="I45" s="18">
        <v>933</v>
      </c>
      <c r="J45" s="18">
        <v>840</v>
      </c>
      <c r="K45" s="22">
        <f t="shared" si="13"/>
        <v>38.18181818181818</v>
      </c>
      <c r="L45" s="18">
        <v>1</v>
      </c>
      <c r="M45" s="18">
        <v>0</v>
      </c>
      <c r="N45" s="23">
        <f t="shared" si="1"/>
        <v>330.2778181818182</v>
      </c>
      <c r="O45" s="23">
        <f t="shared" si="2"/>
        <v>330.2778181818182</v>
      </c>
      <c r="P45" s="23">
        <f t="shared" si="3"/>
        <v>339.6078181818182</v>
      </c>
      <c r="Q45" s="23"/>
    </row>
    <row r="46" spans="1:17" s="2" customFormat="1" ht="24">
      <c r="A46" s="18">
        <v>41</v>
      </c>
      <c r="B46" s="18"/>
      <c r="C46" s="18" t="s">
        <v>64</v>
      </c>
      <c r="D46" s="18" t="s">
        <v>65</v>
      </c>
      <c r="E46" s="18" t="s">
        <v>28</v>
      </c>
      <c r="F46" s="18">
        <v>44</v>
      </c>
      <c r="G46" s="18" t="s">
        <v>36</v>
      </c>
      <c r="H46" s="18">
        <v>0.364</v>
      </c>
      <c r="I46" s="18">
        <v>877</v>
      </c>
      <c r="J46" s="18">
        <v>762</v>
      </c>
      <c r="K46" s="22">
        <f aca="true" t="shared" si="14" ref="K46:K49">J46/(F46*0.45)</f>
        <v>38.484848484848484</v>
      </c>
      <c r="L46" s="18">
        <v>1</v>
      </c>
      <c r="M46" s="18">
        <v>0</v>
      </c>
      <c r="N46" s="23">
        <f t="shared" si="1"/>
        <v>358.7128484848485</v>
      </c>
      <c r="O46" s="23">
        <f t="shared" si="2"/>
        <v>358.7128484848485</v>
      </c>
      <c r="P46" s="23">
        <f t="shared" si="3"/>
        <v>367.4828484848485</v>
      </c>
      <c r="Q46" s="23"/>
    </row>
    <row r="47" spans="1:17" s="2" customFormat="1" ht="24">
      <c r="A47" s="18">
        <v>42</v>
      </c>
      <c r="B47" s="18"/>
      <c r="C47" s="18"/>
      <c r="D47" s="18" t="s">
        <v>66</v>
      </c>
      <c r="E47" s="18" t="s">
        <v>28</v>
      </c>
      <c r="F47" s="18">
        <v>44</v>
      </c>
      <c r="G47" s="18" t="s">
        <v>36</v>
      </c>
      <c r="H47" s="18">
        <v>0.364</v>
      </c>
      <c r="I47" s="18">
        <v>933</v>
      </c>
      <c r="J47" s="18">
        <v>840</v>
      </c>
      <c r="K47" s="22">
        <f t="shared" si="14"/>
        <v>42.42424242424242</v>
      </c>
      <c r="L47" s="18">
        <v>1</v>
      </c>
      <c r="M47" s="18">
        <v>0</v>
      </c>
      <c r="N47" s="23">
        <f t="shared" si="1"/>
        <v>383.0362424242424</v>
      </c>
      <c r="O47" s="23">
        <f t="shared" si="2"/>
        <v>383.0362424242424</v>
      </c>
      <c r="P47" s="23">
        <f t="shared" si="3"/>
        <v>392.3662424242424</v>
      </c>
      <c r="Q47" s="23"/>
    </row>
    <row r="48" spans="1:17" s="2" customFormat="1" ht="34.5" customHeight="1">
      <c r="A48" s="18">
        <v>43</v>
      </c>
      <c r="B48" s="18" t="s">
        <v>67</v>
      </c>
      <c r="C48" s="18" t="s">
        <v>68</v>
      </c>
      <c r="D48" s="18" t="s">
        <v>69</v>
      </c>
      <c r="E48" s="18" t="s">
        <v>28</v>
      </c>
      <c r="F48" s="18">
        <v>47</v>
      </c>
      <c r="G48" s="18" t="s">
        <v>34</v>
      </c>
      <c r="H48" s="18">
        <v>0.312</v>
      </c>
      <c r="I48" s="18">
        <v>340</v>
      </c>
      <c r="J48" s="18">
        <v>182</v>
      </c>
      <c r="K48" s="22">
        <f t="shared" si="13"/>
        <v>7.74468085106383</v>
      </c>
      <c r="L48" s="18">
        <v>1</v>
      </c>
      <c r="M48" s="18">
        <v>0</v>
      </c>
      <c r="N48" s="23">
        <f t="shared" si="1"/>
        <v>114.82468085106383</v>
      </c>
      <c r="O48" s="23">
        <f t="shared" si="2"/>
        <v>114.82468085106383</v>
      </c>
      <c r="P48" s="23">
        <f t="shared" si="3"/>
        <v>118.22468085106384</v>
      </c>
      <c r="Q48" s="23"/>
    </row>
    <row r="49" spans="1:17" s="2" customFormat="1" ht="34.5" customHeight="1">
      <c r="A49" s="18">
        <v>44</v>
      </c>
      <c r="B49" s="18"/>
      <c r="C49" s="18" t="s">
        <v>68</v>
      </c>
      <c r="D49" s="18" t="s">
        <v>69</v>
      </c>
      <c r="E49" s="18" t="s">
        <v>28</v>
      </c>
      <c r="F49" s="18">
        <v>47</v>
      </c>
      <c r="G49" s="18" t="s">
        <v>36</v>
      </c>
      <c r="H49" s="18">
        <v>0.364</v>
      </c>
      <c r="I49" s="18">
        <v>340</v>
      </c>
      <c r="J49" s="18">
        <v>182</v>
      </c>
      <c r="K49" s="22">
        <f t="shared" si="14"/>
        <v>8.605200945626477</v>
      </c>
      <c r="L49" s="18">
        <v>1</v>
      </c>
      <c r="M49" s="18">
        <v>0</v>
      </c>
      <c r="N49" s="23">
        <f t="shared" si="1"/>
        <v>133.36520094562647</v>
      </c>
      <c r="O49" s="23">
        <f t="shared" si="2"/>
        <v>133.36520094562647</v>
      </c>
      <c r="P49" s="23">
        <f t="shared" si="3"/>
        <v>136.76520094562648</v>
      </c>
      <c r="Q49" s="23"/>
    </row>
    <row r="50" spans="1:17" s="2" customFormat="1" ht="34.5" customHeight="1">
      <c r="A50" s="18">
        <v>45</v>
      </c>
      <c r="B50" s="18" t="s">
        <v>70</v>
      </c>
      <c r="C50" s="18" t="s">
        <v>71</v>
      </c>
      <c r="D50" s="18" t="s">
        <v>72</v>
      </c>
      <c r="E50" s="18" t="s">
        <v>28</v>
      </c>
      <c r="F50" s="18">
        <v>39</v>
      </c>
      <c r="G50" s="18" t="s">
        <v>34</v>
      </c>
      <c r="H50" s="18">
        <v>0.312</v>
      </c>
      <c r="I50" s="18">
        <v>700</v>
      </c>
      <c r="J50" s="18">
        <v>620</v>
      </c>
      <c r="K50" s="22">
        <f aca="true" t="shared" si="15" ref="K50:K59">J50/(F50*0.5)</f>
        <v>31.794871794871796</v>
      </c>
      <c r="L50" s="18">
        <v>1</v>
      </c>
      <c r="M50" s="18">
        <v>0</v>
      </c>
      <c r="N50" s="23">
        <f t="shared" si="1"/>
        <v>251.1948717948718</v>
      </c>
      <c r="O50" s="23">
        <f t="shared" si="2"/>
        <v>251.1948717948718</v>
      </c>
      <c r="P50" s="23">
        <f t="shared" si="3"/>
        <v>258.1948717948718</v>
      </c>
      <c r="Q50" s="23"/>
    </row>
    <row r="51" spans="1:17" s="2" customFormat="1" ht="34.5" customHeight="1">
      <c r="A51" s="18">
        <v>46</v>
      </c>
      <c r="B51" s="18"/>
      <c r="C51" s="18"/>
      <c r="D51" s="18" t="s">
        <v>73</v>
      </c>
      <c r="E51" s="18" t="s">
        <v>28</v>
      </c>
      <c r="F51" s="18">
        <v>39</v>
      </c>
      <c r="G51" s="18" t="s">
        <v>34</v>
      </c>
      <c r="H51" s="18">
        <v>0.312</v>
      </c>
      <c r="I51" s="18">
        <v>720</v>
      </c>
      <c r="J51" s="18">
        <v>620</v>
      </c>
      <c r="K51" s="22">
        <f t="shared" si="15"/>
        <v>31.794871794871796</v>
      </c>
      <c r="L51" s="18">
        <v>1</v>
      </c>
      <c r="M51" s="18">
        <v>0</v>
      </c>
      <c r="N51" s="23">
        <f t="shared" si="1"/>
        <v>257.4348717948718</v>
      </c>
      <c r="O51" s="23">
        <f t="shared" si="2"/>
        <v>257.4348717948718</v>
      </c>
      <c r="P51" s="23">
        <f t="shared" si="3"/>
        <v>264.6348717948718</v>
      </c>
      <c r="Q51" s="23"/>
    </row>
    <row r="52" spans="1:17" s="2" customFormat="1" ht="34.5" customHeight="1">
      <c r="A52" s="18">
        <v>47</v>
      </c>
      <c r="B52" s="18"/>
      <c r="C52" s="18" t="s">
        <v>71</v>
      </c>
      <c r="D52" s="18" t="s">
        <v>72</v>
      </c>
      <c r="E52" s="18" t="s">
        <v>28</v>
      </c>
      <c r="F52" s="18">
        <v>39</v>
      </c>
      <c r="G52" s="18" t="s">
        <v>36</v>
      </c>
      <c r="H52" s="18">
        <v>0.364</v>
      </c>
      <c r="I52" s="18">
        <v>700</v>
      </c>
      <c r="J52" s="18">
        <v>620</v>
      </c>
      <c r="K52" s="22">
        <f>J52/(F52*0.45)</f>
        <v>35.32763532763533</v>
      </c>
      <c r="L52" s="18">
        <v>1</v>
      </c>
      <c r="M52" s="18">
        <v>0</v>
      </c>
      <c r="N52" s="23">
        <f t="shared" si="1"/>
        <v>291.1276353276353</v>
      </c>
      <c r="O52" s="23">
        <f t="shared" si="2"/>
        <v>291.1276353276353</v>
      </c>
      <c r="P52" s="23">
        <f t="shared" si="3"/>
        <v>298.1276353276353</v>
      </c>
      <c r="Q52" s="23"/>
    </row>
    <row r="53" spans="1:17" s="2" customFormat="1" ht="34.5" customHeight="1">
      <c r="A53" s="18">
        <v>48</v>
      </c>
      <c r="B53" s="18"/>
      <c r="C53" s="18"/>
      <c r="D53" s="18" t="s">
        <v>73</v>
      </c>
      <c r="E53" s="18" t="s">
        <v>28</v>
      </c>
      <c r="F53" s="18">
        <v>39</v>
      </c>
      <c r="G53" s="18" t="s">
        <v>36</v>
      </c>
      <c r="H53" s="18">
        <v>0.364</v>
      </c>
      <c r="I53" s="18">
        <v>720</v>
      </c>
      <c r="J53" s="18">
        <v>620</v>
      </c>
      <c r="K53" s="22">
        <f>J53/(F53*0.45)</f>
        <v>35.32763532763533</v>
      </c>
      <c r="L53" s="18">
        <v>1</v>
      </c>
      <c r="M53" s="18">
        <v>0</v>
      </c>
      <c r="N53" s="23">
        <f t="shared" si="1"/>
        <v>298.4076353276353</v>
      </c>
      <c r="O53" s="23">
        <f t="shared" si="2"/>
        <v>298.4076353276353</v>
      </c>
      <c r="P53" s="23">
        <f t="shared" si="3"/>
        <v>305.6076353276353</v>
      </c>
      <c r="Q53" s="23"/>
    </row>
    <row r="54" spans="1:17" s="2" customFormat="1" ht="24" customHeight="1">
      <c r="A54" s="18">
        <v>49</v>
      </c>
      <c r="B54" s="18" t="s">
        <v>74</v>
      </c>
      <c r="C54" s="18" t="s">
        <v>75</v>
      </c>
      <c r="D54" s="18" t="s">
        <v>76</v>
      </c>
      <c r="E54" s="18" t="s">
        <v>28</v>
      </c>
      <c r="F54" s="18">
        <v>43</v>
      </c>
      <c r="G54" s="18" t="s">
        <v>29</v>
      </c>
      <c r="H54" s="18">
        <v>0.312</v>
      </c>
      <c r="I54" s="18">
        <v>540</v>
      </c>
      <c r="J54" s="18">
        <v>295</v>
      </c>
      <c r="K54" s="22">
        <f t="shared" si="15"/>
        <v>13.720930232558139</v>
      </c>
      <c r="L54" s="18">
        <v>1</v>
      </c>
      <c r="M54" s="18">
        <v>0</v>
      </c>
      <c r="N54" s="23">
        <f t="shared" si="1"/>
        <v>183.20093023255814</v>
      </c>
      <c r="O54" s="23">
        <f t="shared" si="2"/>
        <v>183.20093023255814</v>
      </c>
      <c r="P54" s="23">
        <f t="shared" si="3"/>
        <v>188.60093023255814</v>
      </c>
      <c r="Q54" s="23"/>
    </row>
    <row r="55" spans="1:17" s="2" customFormat="1" ht="24">
      <c r="A55" s="18">
        <v>50</v>
      </c>
      <c r="B55" s="18"/>
      <c r="C55" s="18"/>
      <c r="D55" s="18" t="s">
        <v>77</v>
      </c>
      <c r="E55" s="18" t="s">
        <v>28</v>
      </c>
      <c r="F55" s="18">
        <v>43</v>
      </c>
      <c r="G55" s="18" t="s">
        <v>29</v>
      </c>
      <c r="H55" s="18">
        <v>0.312</v>
      </c>
      <c r="I55" s="18">
        <v>570</v>
      </c>
      <c r="J55" s="18">
        <v>315</v>
      </c>
      <c r="K55" s="22">
        <f t="shared" si="15"/>
        <v>14.651162790697674</v>
      </c>
      <c r="L55" s="18">
        <v>1</v>
      </c>
      <c r="M55" s="18">
        <v>0</v>
      </c>
      <c r="N55" s="23">
        <f t="shared" si="1"/>
        <v>193.49116279069767</v>
      </c>
      <c r="O55" s="23">
        <f t="shared" si="2"/>
        <v>193.49116279069767</v>
      </c>
      <c r="P55" s="23">
        <f t="shared" si="3"/>
        <v>199.19116279069766</v>
      </c>
      <c r="Q55" s="23"/>
    </row>
    <row r="56" spans="1:17" s="2" customFormat="1" ht="24">
      <c r="A56" s="18">
        <v>51</v>
      </c>
      <c r="B56" s="18"/>
      <c r="C56" s="18"/>
      <c r="D56" s="18" t="s">
        <v>78</v>
      </c>
      <c r="E56" s="18" t="s">
        <v>28</v>
      </c>
      <c r="F56" s="18">
        <v>43</v>
      </c>
      <c r="G56" s="18" t="s">
        <v>29</v>
      </c>
      <c r="H56" s="18">
        <v>0.312</v>
      </c>
      <c r="I56" s="18">
        <v>735</v>
      </c>
      <c r="J56" s="18">
        <v>475</v>
      </c>
      <c r="K56" s="22">
        <f t="shared" si="15"/>
        <v>22.093023255813954</v>
      </c>
      <c r="L56" s="18">
        <v>1</v>
      </c>
      <c r="M56" s="18">
        <v>0</v>
      </c>
      <c r="N56" s="23">
        <f t="shared" si="1"/>
        <v>252.41302325581395</v>
      </c>
      <c r="O56" s="23">
        <f t="shared" si="2"/>
        <v>252.41302325581395</v>
      </c>
      <c r="P56" s="23">
        <f t="shared" si="3"/>
        <v>259.76302325581395</v>
      </c>
      <c r="Q56" s="23"/>
    </row>
    <row r="57" spans="1:17" s="2" customFormat="1" ht="24">
      <c r="A57" s="18">
        <v>52</v>
      </c>
      <c r="B57" s="18"/>
      <c r="C57" s="18"/>
      <c r="D57" s="18" t="s">
        <v>79</v>
      </c>
      <c r="E57" s="18" t="s">
        <v>28</v>
      </c>
      <c r="F57" s="18">
        <v>43</v>
      </c>
      <c r="G57" s="18" t="s">
        <v>29</v>
      </c>
      <c r="H57" s="18">
        <v>0.312</v>
      </c>
      <c r="I57" s="18">
        <v>775</v>
      </c>
      <c r="J57" s="18">
        <v>500</v>
      </c>
      <c r="K57" s="22">
        <f t="shared" si="15"/>
        <v>23.25581395348837</v>
      </c>
      <c r="L57" s="18">
        <v>1</v>
      </c>
      <c r="M57" s="18">
        <v>0</v>
      </c>
      <c r="N57" s="23">
        <f t="shared" si="1"/>
        <v>266.0558139534884</v>
      </c>
      <c r="O57" s="23">
        <f t="shared" si="2"/>
        <v>266.0558139534884</v>
      </c>
      <c r="P57" s="23">
        <f t="shared" si="3"/>
        <v>273.8058139534884</v>
      </c>
      <c r="Q57" s="23"/>
    </row>
    <row r="58" spans="1:17" s="2" customFormat="1" ht="24">
      <c r="A58" s="18">
        <v>53</v>
      </c>
      <c r="B58" s="18"/>
      <c r="C58" s="18"/>
      <c r="D58" s="18" t="s">
        <v>80</v>
      </c>
      <c r="E58" s="18" t="s">
        <v>28</v>
      </c>
      <c r="F58" s="18">
        <v>43</v>
      </c>
      <c r="G58" s="18" t="s">
        <v>29</v>
      </c>
      <c r="H58" s="18">
        <v>0.312</v>
      </c>
      <c r="I58" s="18">
        <v>795</v>
      </c>
      <c r="J58" s="18">
        <v>510</v>
      </c>
      <c r="K58" s="22">
        <f t="shared" si="15"/>
        <v>23.72093023255814</v>
      </c>
      <c r="L58" s="18">
        <v>1</v>
      </c>
      <c r="M58" s="18">
        <v>0</v>
      </c>
      <c r="N58" s="23">
        <f t="shared" si="1"/>
        <v>272.7609302325581</v>
      </c>
      <c r="O58" s="23">
        <f t="shared" si="2"/>
        <v>272.7609302325581</v>
      </c>
      <c r="P58" s="23">
        <f t="shared" si="3"/>
        <v>280.7109302325581</v>
      </c>
      <c r="Q58" s="23"/>
    </row>
    <row r="59" spans="1:17" s="2" customFormat="1" ht="24">
      <c r="A59" s="18">
        <v>54</v>
      </c>
      <c r="B59" s="18"/>
      <c r="C59" s="18"/>
      <c r="D59" s="18" t="s">
        <v>81</v>
      </c>
      <c r="E59" s="18" t="s">
        <v>28</v>
      </c>
      <c r="F59" s="18">
        <v>43</v>
      </c>
      <c r="G59" s="18" t="s">
        <v>29</v>
      </c>
      <c r="H59" s="18">
        <v>0.312</v>
      </c>
      <c r="I59" s="18">
        <v>847</v>
      </c>
      <c r="J59" s="18">
        <v>510</v>
      </c>
      <c r="K59" s="22">
        <f t="shared" si="15"/>
        <v>23.72093023255814</v>
      </c>
      <c r="L59" s="18">
        <v>1</v>
      </c>
      <c r="M59" s="18">
        <v>0</v>
      </c>
      <c r="N59" s="23">
        <f t="shared" si="1"/>
        <v>288.98493023255816</v>
      </c>
      <c r="O59" s="23">
        <f t="shared" si="2"/>
        <v>288.98493023255816</v>
      </c>
      <c r="P59" s="23">
        <f t="shared" si="3"/>
        <v>297.4549302325582</v>
      </c>
      <c r="Q59" s="23"/>
    </row>
    <row r="60" spans="1:17" s="2" customFormat="1" ht="24">
      <c r="A60" s="18">
        <v>55</v>
      </c>
      <c r="B60" s="18"/>
      <c r="C60" s="18" t="s">
        <v>75</v>
      </c>
      <c r="D60" s="18" t="s">
        <v>76</v>
      </c>
      <c r="E60" s="18" t="s">
        <v>28</v>
      </c>
      <c r="F60" s="18">
        <v>38</v>
      </c>
      <c r="G60" s="18" t="s">
        <v>36</v>
      </c>
      <c r="H60" s="18">
        <v>0.364</v>
      </c>
      <c r="I60" s="18">
        <v>540</v>
      </c>
      <c r="J60" s="18">
        <v>295</v>
      </c>
      <c r="K60" s="22">
        <f aca="true" t="shared" si="16" ref="K60:K65">J60/(F60*0.45)</f>
        <v>17.251461988304094</v>
      </c>
      <c r="L60" s="18">
        <v>1</v>
      </c>
      <c r="M60" s="18">
        <v>0</v>
      </c>
      <c r="N60" s="23">
        <f t="shared" si="1"/>
        <v>214.8114619883041</v>
      </c>
      <c r="O60" s="23">
        <f t="shared" si="2"/>
        <v>214.8114619883041</v>
      </c>
      <c r="P60" s="23">
        <f t="shared" si="3"/>
        <v>220.2114619883041</v>
      </c>
      <c r="Q60" s="23"/>
    </row>
    <row r="61" spans="1:17" s="2" customFormat="1" ht="24">
      <c r="A61" s="18">
        <v>56</v>
      </c>
      <c r="B61" s="18"/>
      <c r="C61" s="18"/>
      <c r="D61" s="18" t="s">
        <v>77</v>
      </c>
      <c r="E61" s="18" t="s">
        <v>28</v>
      </c>
      <c r="F61" s="18">
        <v>38</v>
      </c>
      <c r="G61" s="18" t="s">
        <v>36</v>
      </c>
      <c r="H61" s="18">
        <v>0.364</v>
      </c>
      <c r="I61" s="18">
        <v>570</v>
      </c>
      <c r="J61" s="18">
        <v>315</v>
      </c>
      <c r="K61" s="22">
        <f t="shared" si="16"/>
        <v>18.421052631578945</v>
      </c>
      <c r="L61" s="18">
        <v>1</v>
      </c>
      <c r="M61" s="18">
        <v>0</v>
      </c>
      <c r="N61" s="23">
        <f t="shared" si="1"/>
        <v>226.90105263157892</v>
      </c>
      <c r="O61" s="23">
        <f t="shared" si="2"/>
        <v>226.90105263157892</v>
      </c>
      <c r="P61" s="23">
        <f t="shared" si="3"/>
        <v>232.6010526315789</v>
      </c>
      <c r="Q61" s="23"/>
    </row>
    <row r="62" spans="1:17" s="2" customFormat="1" ht="24">
      <c r="A62" s="18">
        <v>57</v>
      </c>
      <c r="B62" s="18"/>
      <c r="C62" s="18"/>
      <c r="D62" s="18" t="s">
        <v>78</v>
      </c>
      <c r="E62" s="18" t="s">
        <v>28</v>
      </c>
      <c r="F62" s="18">
        <v>38</v>
      </c>
      <c r="G62" s="18" t="s">
        <v>36</v>
      </c>
      <c r="H62" s="18">
        <v>0.364</v>
      </c>
      <c r="I62" s="18">
        <v>735</v>
      </c>
      <c r="J62" s="18">
        <v>475</v>
      </c>
      <c r="K62" s="22">
        <f t="shared" si="16"/>
        <v>27.777777777777775</v>
      </c>
      <c r="L62" s="18">
        <v>1</v>
      </c>
      <c r="M62" s="18">
        <v>0</v>
      </c>
      <c r="N62" s="23">
        <f t="shared" si="1"/>
        <v>296.3177777777778</v>
      </c>
      <c r="O62" s="23">
        <f t="shared" si="2"/>
        <v>296.3177777777778</v>
      </c>
      <c r="P62" s="23">
        <f t="shared" si="3"/>
        <v>303.6677777777778</v>
      </c>
      <c r="Q62" s="23"/>
    </row>
    <row r="63" spans="1:17" s="2" customFormat="1" ht="24">
      <c r="A63" s="18">
        <v>58</v>
      </c>
      <c r="B63" s="18"/>
      <c r="C63" s="18"/>
      <c r="D63" s="18" t="s">
        <v>79</v>
      </c>
      <c r="E63" s="18" t="s">
        <v>28</v>
      </c>
      <c r="F63" s="18">
        <v>38</v>
      </c>
      <c r="G63" s="18" t="s">
        <v>36</v>
      </c>
      <c r="H63" s="18">
        <v>0.364</v>
      </c>
      <c r="I63" s="18">
        <v>775</v>
      </c>
      <c r="J63" s="18">
        <v>500</v>
      </c>
      <c r="K63" s="22">
        <f t="shared" si="16"/>
        <v>29.23976608187134</v>
      </c>
      <c r="L63" s="18">
        <v>1</v>
      </c>
      <c r="M63" s="18">
        <v>0</v>
      </c>
      <c r="N63" s="23">
        <f t="shared" si="1"/>
        <v>312.3397660818713</v>
      </c>
      <c r="O63" s="23">
        <f t="shared" si="2"/>
        <v>312.3397660818713</v>
      </c>
      <c r="P63" s="23">
        <f t="shared" si="3"/>
        <v>320.0897660818713</v>
      </c>
      <c r="Q63" s="23"/>
    </row>
    <row r="64" spans="1:17" s="2" customFormat="1" ht="24">
      <c r="A64" s="18">
        <v>59</v>
      </c>
      <c r="B64" s="18"/>
      <c r="C64" s="18"/>
      <c r="D64" s="18" t="s">
        <v>80</v>
      </c>
      <c r="E64" s="18" t="s">
        <v>28</v>
      </c>
      <c r="F64" s="18">
        <v>38</v>
      </c>
      <c r="G64" s="18" t="s">
        <v>36</v>
      </c>
      <c r="H64" s="18">
        <v>0.364</v>
      </c>
      <c r="I64" s="18">
        <v>795</v>
      </c>
      <c r="J64" s="18">
        <v>510</v>
      </c>
      <c r="K64" s="22">
        <f t="shared" si="16"/>
        <v>29.82456140350877</v>
      </c>
      <c r="L64" s="18">
        <v>1</v>
      </c>
      <c r="M64" s="18">
        <v>0</v>
      </c>
      <c r="N64" s="23">
        <f t="shared" si="1"/>
        <v>320.20456140350876</v>
      </c>
      <c r="O64" s="23">
        <f t="shared" si="2"/>
        <v>320.20456140350876</v>
      </c>
      <c r="P64" s="23">
        <f t="shared" si="3"/>
        <v>328.15456140350875</v>
      </c>
      <c r="Q64" s="23"/>
    </row>
    <row r="65" spans="1:17" s="2" customFormat="1" ht="24">
      <c r="A65" s="18">
        <v>60</v>
      </c>
      <c r="B65" s="18"/>
      <c r="C65" s="18"/>
      <c r="D65" s="18" t="s">
        <v>81</v>
      </c>
      <c r="E65" s="18" t="s">
        <v>28</v>
      </c>
      <c r="F65" s="18">
        <v>38</v>
      </c>
      <c r="G65" s="18" t="s">
        <v>36</v>
      </c>
      <c r="H65" s="18">
        <v>0.364</v>
      </c>
      <c r="I65" s="18">
        <v>847</v>
      </c>
      <c r="J65" s="18">
        <v>510</v>
      </c>
      <c r="K65" s="22">
        <f t="shared" si="16"/>
        <v>29.82456140350877</v>
      </c>
      <c r="L65" s="18">
        <v>1</v>
      </c>
      <c r="M65" s="18">
        <v>0</v>
      </c>
      <c r="N65" s="23">
        <f t="shared" si="1"/>
        <v>339.13256140350876</v>
      </c>
      <c r="O65" s="23">
        <f t="shared" si="2"/>
        <v>339.13256140350876</v>
      </c>
      <c r="P65" s="23">
        <f t="shared" si="3"/>
        <v>347.6025614035088</v>
      </c>
      <c r="Q65" s="23"/>
    </row>
    <row r="66" spans="1:17" s="2" customFormat="1" ht="24">
      <c r="A66" s="18">
        <v>61</v>
      </c>
      <c r="B66" s="18" t="s">
        <v>82</v>
      </c>
      <c r="C66" s="18" t="s">
        <v>83</v>
      </c>
      <c r="D66" s="18" t="s">
        <v>84</v>
      </c>
      <c r="E66" s="18" t="s">
        <v>28</v>
      </c>
      <c r="F66" s="18">
        <v>43</v>
      </c>
      <c r="G66" s="18" t="s">
        <v>29</v>
      </c>
      <c r="H66" s="18">
        <v>0.312</v>
      </c>
      <c r="I66" s="24">
        <v>983</v>
      </c>
      <c r="J66" s="25">
        <v>850</v>
      </c>
      <c r="K66" s="22">
        <f aca="true" t="shared" si="17" ref="K66:K70">J66/(F66*0.5)</f>
        <v>39.53488372093023</v>
      </c>
      <c r="L66" s="18">
        <v>1</v>
      </c>
      <c r="M66" s="18">
        <v>0</v>
      </c>
      <c r="N66" s="23">
        <f t="shared" si="1"/>
        <v>347.23088372093025</v>
      </c>
      <c r="O66" s="23">
        <f t="shared" si="2"/>
        <v>347.23088372093025</v>
      </c>
      <c r="P66" s="23">
        <f t="shared" si="3"/>
        <v>357.06088372093024</v>
      </c>
      <c r="Q66" s="23"/>
    </row>
    <row r="67" spans="1:17" s="2" customFormat="1" ht="30" customHeight="1">
      <c r="A67" s="18">
        <v>62</v>
      </c>
      <c r="B67" s="18"/>
      <c r="C67" s="18" t="s">
        <v>83</v>
      </c>
      <c r="D67" s="18" t="s">
        <v>84</v>
      </c>
      <c r="E67" s="18" t="s">
        <v>28</v>
      </c>
      <c r="F67" s="18">
        <v>43</v>
      </c>
      <c r="G67" s="18" t="s">
        <v>36</v>
      </c>
      <c r="H67" s="18">
        <v>0.364</v>
      </c>
      <c r="I67" s="24">
        <v>983</v>
      </c>
      <c r="J67" s="25">
        <v>850</v>
      </c>
      <c r="K67" s="22">
        <f aca="true" t="shared" si="18" ref="K67:K71">J67/(F67*0.45)</f>
        <v>43.927648578811365</v>
      </c>
      <c r="L67" s="18">
        <v>1</v>
      </c>
      <c r="M67" s="18">
        <v>0</v>
      </c>
      <c r="N67" s="23">
        <f t="shared" si="1"/>
        <v>402.7396485788114</v>
      </c>
      <c r="O67" s="23">
        <f t="shared" si="2"/>
        <v>402.7396485788114</v>
      </c>
      <c r="P67" s="23">
        <f t="shared" si="3"/>
        <v>412.5696485788114</v>
      </c>
      <c r="Q67" s="23"/>
    </row>
    <row r="68" spans="1:17" s="2" customFormat="1" ht="24">
      <c r="A68" s="18">
        <v>63</v>
      </c>
      <c r="B68" s="18" t="s">
        <v>85</v>
      </c>
      <c r="C68" s="18" t="s">
        <v>86</v>
      </c>
      <c r="D68" s="18" t="s">
        <v>87</v>
      </c>
      <c r="E68" s="18" t="s">
        <v>28</v>
      </c>
      <c r="F68" s="18">
        <v>43</v>
      </c>
      <c r="G68" s="18" t="s">
        <v>29</v>
      </c>
      <c r="H68" s="18">
        <v>0.312</v>
      </c>
      <c r="I68" s="24">
        <v>847</v>
      </c>
      <c r="J68" s="26">
        <v>749.67552</v>
      </c>
      <c r="K68" s="22">
        <f t="shared" si="17"/>
        <v>34.8686288372093</v>
      </c>
      <c r="L68" s="18">
        <v>1</v>
      </c>
      <c r="M68" s="18">
        <v>0</v>
      </c>
      <c r="N68" s="23">
        <f t="shared" si="1"/>
        <v>300.1326288372093</v>
      </c>
      <c r="O68" s="23">
        <f t="shared" si="2"/>
        <v>300.1326288372093</v>
      </c>
      <c r="P68" s="23">
        <f t="shared" si="3"/>
        <v>308.60262883720935</v>
      </c>
      <c r="Q68" s="23"/>
    </row>
    <row r="69" spans="1:17" s="2" customFormat="1" ht="30" customHeight="1">
      <c r="A69" s="18">
        <v>64</v>
      </c>
      <c r="B69" s="18"/>
      <c r="C69" s="18" t="s">
        <v>86</v>
      </c>
      <c r="D69" s="18" t="s">
        <v>87</v>
      </c>
      <c r="E69" s="18" t="s">
        <v>28</v>
      </c>
      <c r="F69" s="18">
        <v>43</v>
      </c>
      <c r="G69" s="18" t="s">
        <v>36</v>
      </c>
      <c r="H69" s="18">
        <v>0.364</v>
      </c>
      <c r="I69" s="24">
        <v>847</v>
      </c>
      <c r="J69" s="26">
        <v>749.67552</v>
      </c>
      <c r="K69" s="22">
        <f t="shared" si="18"/>
        <v>38.74292093023256</v>
      </c>
      <c r="L69" s="18">
        <v>1</v>
      </c>
      <c r="M69" s="18">
        <v>0</v>
      </c>
      <c r="N69" s="23">
        <f t="shared" si="1"/>
        <v>348.05092093023256</v>
      </c>
      <c r="O69" s="23">
        <f t="shared" si="2"/>
        <v>348.05092093023256</v>
      </c>
      <c r="P69" s="23">
        <f t="shared" si="3"/>
        <v>356.5209209302326</v>
      </c>
      <c r="Q69" s="23"/>
    </row>
    <row r="70" spans="1:17" s="2" customFormat="1" ht="40.5" customHeight="1">
      <c r="A70" s="18">
        <v>65</v>
      </c>
      <c r="B70" s="18" t="s">
        <v>88</v>
      </c>
      <c r="C70" s="18" t="s">
        <v>89</v>
      </c>
      <c r="D70" s="18" t="s">
        <v>90</v>
      </c>
      <c r="E70" s="18" t="s">
        <v>28</v>
      </c>
      <c r="F70" s="18">
        <v>43</v>
      </c>
      <c r="G70" s="18" t="s">
        <v>29</v>
      </c>
      <c r="H70" s="18">
        <v>0.312</v>
      </c>
      <c r="I70" s="24">
        <v>898</v>
      </c>
      <c r="J70" s="26">
        <v>798.5082600000001</v>
      </c>
      <c r="K70" s="22">
        <f t="shared" si="17"/>
        <v>37.139919069767444</v>
      </c>
      <c r="L70" s="18">
        <v>1</v>
      </c>
      <c r="M70" s="18">
        <v>0</v>
      </c>
      <c r="N70" s="23">
        <f aca="true" t="shared" si="19" ref="N70:N133">I70*H70+K70+L70+M70</f>
        <v>318.31591906976746</v>
      </c>
      <c r="O70" s="23">
        <f aca="true" t="shared" si="20" ref="O70:O133">N70</f>
        <v>318.31591906976746</v>
      </c>
      <c r="P70" s="23">
        <f aca="true" t="shared" si="21" ref="P70:P133">I70*H70+K70+L70+0.01*I70</f>
        <v>327.2959190697675</v>
      </c>
      <c r="Q70" s="23"/>
    </row>
    <row r="71" spans="1:17" s="2" customFormat="1" ht="39.75" customHeight="1">
      <c r="A71" s="18">
        <v>66</v>
      </c>
      <c r="B71" s="18"/>
      <c r="C71" s="18" t="s">
        <v>89</v>
      </c>
      <c r="D71" s="18" t="s">
        <v>90</v>
      </c>
      <c r="E71" s="18" t="s">
        <v>28</v>
      </c>
      <c r="F71" s="18">
        <v>43</v>
      </c>
      <c r="G71" s="18" t="s">
        <v>36</v>
      </c>
      <c r="H71" s="18">
        <v>0.364</v>
      </c>
      <c r="I71" s="24">
        <v>898</v>
      </c>
      <c r="J71" s="26">
        <v>798.5082600000001</v>
      </c>
      <c r="K71" s="22">
        <f t="shared" si="18"/>
        <v>41.26657674418605</v>
      </c>
      <c r="L71" s="18">
        <v>1</v>
      </c>
      <c r="M71" s="18">
        <v>0</v>
      </c>
      <c r="N71" s="23">
        <f t="shared" si="19"/>
        <v>369.1385767441861</v>
      </c>
      <c r="O71" s="23">
        <f t="shared" si="20"/>
        <v>369.1385767441861</v>
      </c>
      <c r="P71" s="23">
        <f t="shared" si="21"/>
        <v>378.1185767441861</v>
      </c>
      <c r="Q71" s="23"/>
    </row>
    <row r="72" spans="1:17" s="2" customFormat="1" ht="46.5" customHeight="1">
      <c r="A72" s="18">
        <v>67</v>
      </c>
      <c r="B72" s="18" t="s">
        <v>91</v>
      </c>
      <c r="C72" s="18" t="s">
        <v>92</v>
      </c>
      <c r="D72" s="18" t="s">
        <v>93</v>
      </c>
      <c r="E72" s="18" t="s">
        <v>28</v>
      </c>
      <c r="F72" s="18">
        <v>43</v>
      </c>
      <c r="G72" s="18" t="s">
        <v>34</v>
      </c>
      <c r="H72" s="18">
        <v>0.312</v>
      </c>
      <c r="I72" s="24">
        <v>375</v>
      </c>
      <c r="J72" s="26">
        <v>242</v>
      </c>
      <c r="K72" s="22">
        <f aca="true" t="shared" si="22" ref="K72:K77">J72/(F72*0.5)</f>
        <v>11.255813953488373</v>
      </c>
      <c r="L72" s="18">
        <v>1</v>
      </c>
      <c r="M72" s="18">
        <v>0</v>
      </c>
      <c r="N72" s="23">
        <f t="shared" si="19"/>
        <v>129.25581395348837</v>
      </c>
      <c r="O72" s="23">
        <f t="shared" si="20"/>
        <v>129.25581395348837</v>
      </c>
      <c r="P72" s="23">
        <f t="shared" si="21"/>
        <v>133.00581395348837</v>
      </c>
      <c r="Q72" s="23"/>
    </row>
    <row r="73" spans="1:17" s="2" customFormat="1" ht="30" customHeight="1">
      <c r="A73" s="18">
        <v>68</v>
      </c>
      <c r="B73" s="18"/>
      <c r="C73" s="18" t="s">
        <v>92</v>
      </c>
      <c r="D73" s="18" t="s">
        <v>93</v>
      </c>
      <c r="E73" s="18" t="s">
        <v>28</v>
      </c>
      <c r="F73" s="18">
        <v>43</v>
      </c>
      <c r="G73" s="18" t="s">
        <v>36</v>
      </c>
      <c r="H73" s="18">
        <v>0.364</v>
      </c>
      <c r="I73" s="24">
        <v>375</v>
      </c>
      <c r="J73" s="26">
        <v>242</v>
      </c>
      <c r="K73" s="22">
        <f>J73/(F73*0.45)</f>
        <v>12.506459948320412</v>
      </c>
      <c r="L73" s="18">
        <v>1</v>
      </c>
      <c r="M73" s="18">
        <v>0</v>
      </c>
      <c r="N73" s="23">
        <f t="shared" si="19"/>
        <v>150.0064599483204</v>
      </c>
      <c r="O73" s="23">
        <f t="shared" si="20"/>
        <v>150.0064599483204</v>
      </c>
      <c r="P73" s="23">
        <f t="shared" si="21"/>
        <v>153.7564599483204</v>
      </c>
      <c r="Q73" s="23"/>
    </row>
    <row r="74" spans="1:17" s="2" customFormat="1" ht="24">
      <c r="A74" s="18">
        <v>69</v>
      </c>
      <c r="B74" s="18" t="s">
        <v>94</v>
      </c>
      <c r="C74" s="18" t="s">
        <v>95</v>
      </c>
      <c r="D74" s="18" t="s">
        <v>73</v>
      </c>
      <c r="E74" s="18" t="s">
        <v>28</v>
      </c>
      <c r="F74" s="18">
        <v>43</v>
      </c>
      <c r="G74" s="18" t="s">
        <v>29</v>
      </c>
      <c r="H74" s="18">
        <v>0.312</v>
      </c>
      <c r="I74" s="18">
        <v>720</v>
      </c>
      <c r="J74" s="18">
        <v>670</v>
      </c>
      <c r="K74" s="22">
        <f t="shared" si="22"/>
        <v>31.162790697674417</v>
      </c>
      <c r="L74" s="18">
        <v>1</v>
      </c>
      <c r="M74" s="18">
        <v>0</v>
      </c>
      <c r="N74" s="28">
        <f t="shared" si="19"/>
        <v>256.80279069767437</v>
      </c>
      <c r="O74" s="23">
        <f t="shared" si="20"/>
        <v>256.80279069767437</v>
      </c>
      <c r="P74" s="23">
        <f t="shared" si="21"/>
        <v>264.00279069767436</v>
      </c>
      <c r="Q74" s="23"/>
    </row>
    <row r="75" spans="1:17" s="2" customFormat="1" ht="24">
      <c r="A75" s="18">
        <v>70</v>
      </c>
      <c r="B75" s="18"/>
      <c r="C75" s="18"/>
      <c r="D75" s="18" t="s">
        <v>96</v>
      </c>
      <c r="E75" s="18" t="s">
        <v>28</v>
      </c>
      <c r="F75" s="18">
        <v>43</v>
      </c>
      <c r="G75" s="18" t="s">
        <v>29</v>
      </c>
      <c r="H75" s="18">
        <v>0.312</v>
      </c>
      <c r="I75" s="24">
        <v>753</v>
      </c>
      <c r="J75" s="26">
        <v>690.6440699999999</v>
      </c>
      <c r="K75" s="22">
        <f t="shared" si="22"/>
        <v>32.12298</v>
      </c>
      <c r="L75" s="18">
        <v>1</v>
      </c>
      <c r="M75" s="18">
        <v>0</v>
      </c>
      <c r="N75" s="28">
        <f t="shared" si="19"/>
        <v>268.05898</v>
      </c>
      <c r="O75" s="23">
        <f t="shared" si="20"/>
        <v>268.05898</v>
      </c>
      <c r="P75" s="23">
        <f t="shared" si="21"/>
        <v>275.58898</v>
      </c>
      <c r="Q75" s="23"/>
    </row>
    <row r="76" spans="1:17" s="2" customFormat="1" ht="24">
      <c r="A76" s="18">
        <v>71</v>
      </c>
      <c r="B76" s="18"/>
      <c r="C76" s="18"/>
      <c r="D76" s="18" t="s">
        <v>97</v>
      </c>
      <c r="E76" s="18" t="s">
        <v>28</v>
      </c>
      <c r="F76" s="18">
        <v>43</v>
      </c>
      <c r="G76" s="18" t="s">
        <v>29</v>
      </c>
      <c r="H76" s="18">
        <v>0.312</v>
      </c>
      <c r="I76" s="24">
        <v>942</v>
      </c>
      <c r="J76" s="26">
        <v>751</v>
      </c>
      <c r="K76" s="22">
        <f t="shared" si="22"/>
        <v>34.93023255813954</v>
      </c>
      <c r="L76" s="18">
        <v>1</v>
      </c>
      <c r="M76" s="18">
        <v>0</v>
      </c>
      <c r="N76" s="28">
        <f t="shared" si="19"/>
        <v>329.83423255813955</v>
      </c>
      <c r="O76" s="23">
        <f t="shared" si="20"/>
        <v>329.83423255813955</v>
      </c>
      <c r="P76" s="23">
        <f t="shared" si="21"/>
        <v>339.25423255813956</v>
      </c>
      <c r="Q76" s="23"/>
    </row>
    <row r="77" spans="1:17" s="2" customFormat="1" ht="24">
      <c r="A77" s="18">
        <v>72</v>
      </c>
      <c r="B77" s="18"/>
      <c r="C77" s="18"/>
      <c r="D77" s="18" t="s">
        <v>98</v>
      </c>
      <c r="E77" s="18" t="s">
        <v>28</v>
      </c>
      <c r="F77" s="18">
        <v>43</v>
      </c>
      <c r="G77" s="18" t="s">
        <v>29</v>
      </c>
      <c r="H77" s="18">
        <v>0.312</v>
      </c>
      <c r="I77" s="24">
        <v>948</v>
      </c>
      <c r="J77" s="26">
        <v>751</v>
      </c>
      <c r="K77" s="22">
        <f t="shared" si="22"/>
        <v>34.93023255813954</v>
      </c>
      <c r="L77" s="18">
        <v>1</v>
      </c>
      <c r="M77" s="18">
        <v>0</v>
      </c>
      <c r="N77" s="28">
        <f t="shared" si="19"/>
        <v>331.70623255813956</v>
      </c>
      <c r="O77" s="23">
        <f t="shared" si="20"/>
        <v>331.70623255813956</v>
      </c>
      <c r="P77" s="23">
        <f t="shared" si="21"/>
        <v>341.1862325581396</v>
      </c>
      <c r="Q77" s="23"/>
    </row>
    <row r="78" spans="1:17" s="2" customFormat="1" ht="24">
      <c r="A78" s="18">
        <v>73</v>
      </c>
      <c r="B78" s="18"/>
      <c r="C78" s="18" t="s">
        <v>95</v>
      </c>
      <c r="D78" s="18" t="s">
        <v>73</v>
      </c>
      <c r="E78" s="18" t="s">
        <v>28</v>
      </c>
      <c r="F78" s="18">
        <v>43</v>
      </c>
      <c r="G78" s="18" t="s">
        <v>36</v>
      </c>
      <c r="H78" s="18">
        <v>0.364</v>
      </c>
      <c r="I78" s="18">
        <v>720</v>
      </c>
      <c r="J78" s="18">
        <v>670</v>
      </c>
      <c r="K78" s="22">
        <f aca="true" t="shared" si="23" ref="K78:K81">J78/(F78*0.45)</f>
        <v>34.62532299741602</v>
      </c>
      <c r="L78" s="18">
        <v>1</v>
      </c>
      <c r="M78" s="18">
        <v>0</v>
      </c>
      <c r="N78" s="23">
        <f t="shared" si="19"/>
        <v>297.70532299741603</v>
      </c>
      <c r="O78" s="23">
        <f t="shared" si="20"/>
        <v>297.70532299741603</v>
      </c>
      <c r="P78" s="23">
        <f t="shared" si="21"/>
        <v>304.905322997416</v>
      </c>
      <c r="Q78" s="23"/>
    </row>
    <row r="79" spans="1:17" s="2" customFormat="1" ht="24">
      <c r="A79" s="18">
        <v>74</v>
      </c>
      <c r="B79" s="18"/>
      <c r="C79" s="18"/>
      <c r="D79" s="18" t="s">
        <v>96</v>
      </c>
      <c r="E79" s="18" t="s">
        <v>28</v>
      </c>
      <c r="F79" s="18">
        <v>43</v>
      </c>
      <c r="G79" s="18" t="s">
        <v>36</v>
      </c>
      <c r="H79" s="18">
        <v>0.364</v>
      </c>
      <c r="I79" s="24">
        <v>753</v>
      </c>
      <c r="J79" s="26">
        <v>690.6440699999999</v>
      </c>
      <c r="K79" s="22">
        <f t="shared" si="23"/>
        <v>35.69219999999999</v>
      </c>
      <c r="L79" s="18">
        <v>1</v>
      </c>
      <c r="M79" s="18">
        <v>0</v>
      </c>
      <c r="N79" s="23">
        <f t="shared" si="19"/>
        <v>310.7842</v>
      </c>
      <c r="O79" s="23">
        <f t="shared" si="20"/>
        <v>310.7842</v>
      </c>
      <c r="P79" s="23">
        <f t="shared" si="21"/>
        <v>318.31419999999997</v>
      </c>
      <c r="Q79" s="23"/>
    </row>
    <row r="80" spans="1:17" s="2" customFormat="1" ht="24">
      <c r="A80" s="18">
        <v>75</v>
      </c>
      <c r="B80" s="18"/>
      <c r="C80" s="18"/>
      <c r="D80" s="18" t="s">
        <v>97</v>
      </c>
      <c r="E80" s="18" t="s">
        <v>28</v>
      </c>
      <c r="F80" s="18">
        <v>43</v>
      </c>
      <c r="G80" s="18" t="s">
        <v>36</v>
      </c>
      <c r="H80" s="18">
        <v>0.364</v>
      </c>
      <c r="I80" s="24">
        <v>942</v>
      </c>
      <c r="J80" s="26">
        <v>751</v>
      </c>
      <c r="K80" s="22">
        <f t="shared" si="23"/>
        <v>38.81136950904393</v>
      </c>
      <c r="L80" s="18">
        <v>1</v>
      </c>
      <c r="M80" s="18">
        <v>0</v>
      </c>
      <c r="N80" s="23">
        <f t="shared" si="19"/>
        <v>382.6993695090439</v>
      </c>
      <c r="O80" s="23">
        <f t="shared" si="20"/>
        <v>382.6993695090439</v>
      </c>
      <c r="P80" s="23">
        <f t="shared" si="21"/>
        <v>392.1193695090439</v>
      </c>
      <c r="Q80" s="23"/>
    </row>
    <row r="81" spans="1:17" s="2" customFormat="1" ht="24">
      <c r="A81" s="18">
        <v>76</v>
      </c>
      <c r="B81" s="18"/>
      <c r="C81" s="18"/>
      <c r="D81" s="18" t="s">
        <v>98</v>
      </c>
      <c r="E81" s="18" t="s">
        <v>28</v>
      </c>
      <c r="F81" s="18">
        <v>43</v>
      </c>
      <c r="G81" s="18" t="s">
        <v>36</v>
      </c>
      <c r="H81" s="18">
        <v>0.364</v>
      </c>
      <c r="I81" s="24">
        <v>948</v>
      </c>
      <c r="J81" s="26">
        <v>751</v>
      </c>
      <c r="K81" s="22">
        <f t="shared" si="23"/>
        <v>38.81136950904393</v>
      </c>
      <c r="L81" s="18">
        <v>1</v>
      </c>
      <c r="M81" s="18">
        <v>0</v>
      </c>
      <c r="N81" s="28">
        <f t="shared" si="19"/>
        <v>384.8833695090439</v>
      </c>
      <c r="O81" s="23">
        <f t="shared" si="20"/>
        <v>384.8833695090439</v>
      </c>
      <c r="P81" s="23">
        <f t="shared" si="21"/>
        <v>394.36336950904393</v>
      </c>
      <c r="Q81" s="23"/>
    </row>
    <row r="82" spans="1:17" s="2" customFormat="1" ht="30" customHeight="1">
      <c r="A82" s="18">
        <v>77</v>
      </c>
      <c r="B82" s="18" t="s">
        <v>99</v>
      </c>
      <c r="C82" s="18" t="s">
        <v>100</v>
      </c>
      <c r="D82" s="18" t="s">
        <v>101</v>
      </c>
      <c r="E82" s="18" t="s">
        <v>28</v>
      </c>
      <c r="F82" s="18">
        <v>43</v>
      </c>
      <c r="G82" s="18" t="s">
        <v>29</v>
      </c>
      <c r="H82" s="18">
        <v>0.312</v>
      </c>
      <c r="I82" s="24">
        <v>1141</v>
      </c>
      <c r="J82" s="26">
        <v>948.96252</v>
      </c>
      <c r="K82" s="22">
        <f aca="true" t="shared" si="24" ref="K82:K86">J82/(F82*0.5)</f>
        <v>44.13779162790698</v>
      </c>
      <c r="L82" s="18">
        <v>1</v>
      </c>
      <c r="M82" s="18">
        <v>0</v>
      </c>
      <c r="N82" s="23">
        <f t="shared" si="19"/>
        <v>401.129791627907</v>
      </c>
      <c r="O82" s="23">
        <f t="shared" si="20"/>
        <v>401.129791627907</v>
      </c>
      <c r="P82" s="23">
        <f t="shared" si="21"/>
        <v>412.53979162790705</v>
      </c>
      <c r="Q82" s="23"/>
    </row>
    <row r="83" spans="1:17" s="2" customFormat="1" ht="30" customHeight="1">
      <c r="A83" s="18">
        <v>78</v>
      </c>
      <c r="B83" s="18"/>
      <c r="C83" s="18" t="s">
        <v>100</v>
      </c>
      <c r="D83" s="18" t="s">
        <v>101</v>
      </c>
      <c r="E83" s="18" t="s">
        <v>28</v>
      </c>
      <c r="F83" s="18">
        <v>43</v>
      </c>
      <c r="G83" s="18" t="s">
        <v>36</v>
      </c>
      <c r="H83" s="18">
        <v>0.364</v>
      </c>
      <c r="I83" s="24">
        <v>1141</v>
      </c>
      <c r="J83" s="26">
        <v>948.96252</v>
      </c>
      <c r="K83" s="22">
        <f aca="true" t="shared" si="25" ref="K83:K89">J83/(F83*0.45)</f>
        <v>49.041990697674414</v>
      </c>
      <c r="L83" s="18">
        <v>1</v>
      </c>
      <c r="M83" s="18">
        <v>0</v>
      </c>
      <c r="N83" s="23">
        <f t="shared" si="19"/>
        <v>465.3659906976744</v>
      </c>
      <c r="O83" s="23">
        <f t="shared" si="20"/>
        <v>465.3659906976744</v>
      </c>
      <c r="P83" s="23">
        <f t="shared" si="21"/>
        <v>476.77599069767444</v>
      </c>
      <c r="Q83" s="23"/>
    </row>
    <row r="84" spans="1:17" s="2" customFormat="1" ht="24">
      <c r="A84" s="18">
        <v>79</v>
      </c>
      <c r="B84" s="18" t="s">
        <v>102</v>
      </c>
      <c r="C84" s="18" t="s">
        <v>103</v>
      </c>
      <c r="D84" s="18" t="s">
        <v>104</v>
      </c>
      <c r="E84" s="18" t="s">
        <v>28</v>
      </c>
      <c r="F84" s="18">
        <v>44</v>
      </c>
      <c r="G84" s="18" t="s">
        <v>29</v>
      </c>
      <c r="H84" s="18">
        <v>0.312</v>
      </c>
      <c r="I84" s="18">
        <v>970</v>
      </c>
      <c r="J84" s="18">
        <v>914</v>
      </c>
      <c r="K84" s="22">
        <f t="shared" si="24"/>
        <v>41.54545454545455</v>
      </c>
      <c r="L84" s="18">
        <v>1</v>
      </c>
      <c r="M84" s="18">
        <v>0</v>
      </c>
      <c r="N84" s="23">
        <f t="shared" si="19"/>
        <v>345.18545454545455</v>
      </c>
      <c r="O84" s="23">
        <f t="shared" si="20"/>
        <v>345.18545454545455</v>
      </c>
      <c r="P84" s="23">
        <f t="shared" si="21"/>
        <v>354.88545454545454</v>
      </c>
      <c r="Q84" s="23"/>
    </row>
    <row r="85" spans="1:17" s="2" customFormat="1" ht="27" customHeight="1">
      <c r="A85" s="18">
        <v>80</v>
      </c>
      <c r="B85" s="18"/>
      <c r="C85" s="18"/>
      <c r="D85" s="18" t="s">
        <v>105</v>
      </c>
      <c r="E85" s="18" t="s">
        <v>28</v>
      </c>
      <c r="F85" s="18">
        <v>44</v>
      </c>
      <c r="G85" s="18" t="s">
        <v>29</v>
      </c>
      <c r="H85" s="18">
        <v>0.312</v>
      </c>
      <c r="I85" s="24">
        <v>1000</v>
      </c>
      <c r="J85" s="26">
        <v>914</v>
      </c>
      <c r="K85" s="22">
        <f t="shared" si="24"/>
        <v>41.54545454545455</v>
      </c>
      <c r="L85" s="18">
        <v>1</v>
      </c>
      <c r="M85" s="18">
        <v>0</v>
      </c>
      <c r="N85" s="23">
        <f t="shared" si="19"/>
        <v>354.54545454545456</v>
      </c>
      <c r="O85" s="23">
        <f t="shared" si="20"/>
        <v>354.54545454545456</v>
      </c>
      <c r="P85" s="23">
        <f t="shared" si="21"/>
        <v>364.54545454545456</v>
      </c>
      <c r="Q85" s="23"/>
    </row>
    <row r="86" spans="1:17" s="2" customFormat="1" ht="24">
      <c r="A86" s="18">
        <v>81</v>
      </c>
      <c r="B86" s="18"/>
      <c r="C86" s="18"/>
      <c r="D86" s="18" t="s">
        <v>106</v>
      </c>
      <c r="E86" s="18" t="s">
        <v>28</v>
      </c>
      <c r="F86" s="18">
        <v>44</v>
      </c>
      <c r="G86" s="18" t="s">
        <v>29</v>
      </c>
      <c r="H86" s="18">
        <v>0.312</v>
      </c>
      <c r="I86" s="24">
        <v>1058</v>
      </c>
      <c r="J86" s="26">
        <v>914</v>
      </c>
      <c r="K86" s="22">
        <f t="shared" si="24"/>
        <v>41.54545454545455</v>
      </c>
      <c r="L86" s="18">
        <v>1</v>
      </c>
      <c r="M86" s="18">
        <v>0</v>
      </c>
      <c r="N86" s="23">
        <f t="shared" si="19"/>
        <v>372.64145454545456</v>
      </c>
      <c r="O86" s="23">
        <f t="shared" si="20"/>
        <v>372.64145454545456</v>
      </c>
      <c r="P86" s="23">
        <f t="shared" si="21"/>
        <v>383.22145454545455</v>
      </c>
      <c r="Q86" s="23"/>
    </row>
    <row r="87" spans="1:17" s="2" customFormat="1" ht="32.25" customHeight="1">
      <c r="A87" s="18">
        <v>82</v>
      </c>
      <c r="B87" s="18"/>
      <c r="C87" s="18" t="s">
        <v>103</v>
      </c>
      <c r="D87" s="18" t="s">
        <v>104</v>
      </c>
      <c r="E87" s="18" t="s">
        <v>28</v>
      </c>
      <c r="F87" s="18">
        <v>43</v>
      </c>
      <c r="G87" s="18" t="s">
        <v>36</v>
      </c>
      <c r="H87" s="18">
        <v>0.364</v>
      </c>
      <c r="I87" s="18">
        <v>970</v>
      </c>
      <c r="J87" s="18">
        <v>914</v>
      </c>
      <c r="K87" s="22">
        <f t="shared" si="25"/>
        <v>47.235142118863045</v>
      </c>
      <c r="L87" s="18">
        <v>1</v>
      </c>
      <c r="M87" s="18">
        <v>0</v>
      </c>
      <c r="N87" s="28">
        <f t="shared" si="19"/>
        <v>401.31514211886304</v>
      </c>
      <c r="O87" s="23">
        <f t="shared" si="20"/>
        <v>401.31514211886304</v>
      </c>
      <c r="P87" s="23">
        <f t="shared" si="21"/>
        <v>411.015142118863</v>
      </c>
      <c r="Q87" s="23"/>
    </row>
    <row r="88" spans="1:17" s="2" customFormat="1" ht="25.5" customHeight="1">
      <c r="A88" s="18">
        <v>83</v>
      </c>
      <c r="B88" s="18"/>
      <c r="C88" s="18"/>
      <c r="D88" s="18" t="s">
        <v>105</v>
      </c>
      <c r="E88" s="18" t="s">
        <v>28</v>
      </c>
      <c r="F88" s="18">
        <v>43</v>
      </c>
      <c r="G88" s="18" t="s">
        <v>36</v>
      </c>
      <c r="H88" s="18">
        <v>0.364</v>
      </c>
      <c r="I88" s="24">
        <v>1000</v>
      </c>
      <c r="J88" s="26">
        <v>914</v>
      </c>
      <c r="K88" s="22">
        <f t="shared" si="25"/>
        <v>47.235142118863045</v>
      </c>
      <c r="L88" s="18">
        <v>1</v>
      </c>
      <c r="M88" s="18">
        <v>0</v>
      </c>
      <c r="N88" s="28">
        <f t="shared" si="19"/>
        <v>412.23514211886305</v>
      </c>
      <c r="O88" s="23">
        <f t="shared" si="20"/>
        <v>412.23514211886305</v>
      </c>
      <c r="P88" s="23">
        <f t="shared" si="21"/>
        <v>422.23514211886305</v>
      </c>
      <c r="Q88" s="23"/>
    </row>
    <row r="89" spans="1:17" s="2" customFormat="1" ht="24">
      <c r="A89" s="18">
        <v>84</v>
      </c>
      <c r="B89" s="18"/>
      <c r="C89" s="18"/>
      <c r="D89" s="18" t="s">
        <v>106</v>
      </c>
      <c r="E89" s="18" t="s">
        <v>28</v>
      </c>
      <c r="F89" s="18">
        <v>43</v>
      </c>
      <c r="G89" s="18" t="s">
        <v>36</v>
      </c>
      <c r="H89" s="18">
        <v>0.364</v>
      </c>
      <c r="I89" s="24">
        <v>1058</v>
      </c>
      <c r="J89" s="26">
        <v>914</v>
      </c>
      <c r="K89" s="22">
        <f t="shared" si="25"/>
        <v>47.235142118863045</v>
      </c>
      <c r="L89" s="18">
        <v>1</v>
      </c>
      <c r="M89" s="18">
        <v>0</v>
      </c>
      <c r="N89" s="23">
        <f t="shared" si="19"/>
        <v>433.347142118863</v>
      </c>
      <c r="O89" s="23">
        <f t="shared" si="20"/>
        <v>433.347142118863</v>
      </c>
      <c r="P89" s="23">
        <f t="shared" si="21"/>
        <v>443.927142118863</v>
      </c>
      <c r="Q89" s="23"/>
    </row>
    <row r="90" spans="1:17" s="2" customFormat="1" ht="24">
      <c r="A90" s="18">
        <v>85</v>
      </c>
      <c r="B90" s="18" t="s">
        <v>107</v>
      </c>
      <c r="C90" s="18" t="s">
        <v>108</v>
      </c>
      <c r="D90" s="18" t="s">
        <v>109</v>
      </c>
      <c r="E90" s="18" t="s">
        <v>28</v>
      </c>
      <c r="F90" s="18">
        <v>37</v>
      </c>
      <c r="G90" s="18" t="s">
        <v>29</v>
      </c>
      <c r="H90" s="18">
        <v>0.312</v>
      </c>
      <c r="I90" s="24">
        <v>1015</v>
      </c>
      <c r="J90" s="26">
        <v>904</v>
      </c>
      <c r="K90" s="22">
        <f aca="true" t="shared" si="26" ref="K90:K97">J90/(F90*0.5)</f>
        <v>48.86486486486486</v>
      </c>
      <c r="L90" s="18">
        <v>1</v>
      </c>
      <c r="M90" s="18">
        <v>0</v>
      </c>
      <c r="N90" s="23">
        <f t="shared" si="19"/>
        <v>366.54486486486485</v>
      </c>
      <c r="O90" s="23">
        <f t="shared" si="20"/>
        <v>366.54486486486485</v>
      </c>
      <c r="P90" s="23">
        <f t="shared" si="21"/>
        <v>376.6948648648648</v>
      </c>
      <c r="Q90" s="23"/>
    </row>
    <row r="91" spans="1:17" s="2" customFormat="1" ht="30" customHeight="1">
      <c r="A91" s="18">
        <v>86</v>
      </c>
      <c r="B91" s="18"/>
      <c r="C91" s="18"/>
      <c r="D91" s="18" t="s">
        <v>110</v>
      </c>
      <c r="E91" s="18" t="s">
        <v>28</v>
      </c>
      <c r="F91" s="18">
        <v>37</v>
      </c>
      <c r="G91" s="18" t="s">
        <v>29</v>
      </c>
      <c r="H91" s="18">
        <v>0.312</v>
      </c>
      <c r="I91" s="24">
        <v>1075</v>
      </c>
      <c r="J91" s="26">
        <v>904</v>
      </c>
      <c r="K91" s="22">
        <f t="shared" si="26"/>
        <v>48.86486486486486</v>
      </c>
      <c r="L91" s="18">
        <v>1</v>
      </c>
      <c r="M91" s="18">
        <v>0</v>
      </c>
      <c r="N91" s="23">
        <f t="shared" si="19"/>
        <v>385.2648648648648</v>
      </c>
      <c r="O91" s="23">
        <f t="shared" si="20"/>
        <v>385.2648648648648</v>
      </c>
      <c r="P91" s="23">
        <f t="shared" si="21"/>
        <v>396.0148648648648</v>
      </c>
      <c r="Q91" s="23"/>
    </row>
    <row r="92" spans="1:17" s="2" customFormat="1" ht="22.5" customHeight="1">
      <c r="A92" s="18">
        <v>87</v>
      </c>
      <c r="B92" s="18"/>
      <c r="C92" s="18" t="s">
        <v>108</v>
      </c>
      <c r="D92" s="18" t="s">
        <v>111</v>
      </c>
      <c r="E92" s="18" t="s">
        <v>28</v>
      </c>
      <c r="F92" s="18">
        <v>43</v>
      </c>
      <c r="G92" s="18" t="s">
        <v>36</v>
      </c>
      <c r="H92" s="18">
        <v>0.364</v>
      </c>
      <c r="I92" s="24">
        <v>1015</v>
      </c>
      <c r="J92" s="26">
        <v>904</v>
      </c>
      <c r="K92" s="22">
        <f>J92/(F92*0.45)</f>
        <v>46.718346253229974</v>
      </c>
      <c r="L92" s="18">
        <v>1</v>
      </c>
      <c r="M92" s="18">
        <v>0</v>
      </c>
      <c r="N92" s="23">
        <f t="shared" si="19"/>
        <v>417.17834625322996</v>
      </c>
      <c r="O92" s="23">
        <f t="shared" si="20"/>
        <v>417.17834625322996</v>
      </c>
      <c r="P92" s="23">
        <f t="shared" si="21"/>
        <v>427.32834625322994</v>
      </c>
      <c r="Q92" s="23"/>
    </row>
    <row r="93" spans="1:17" s="2" customFormat="1" ht="22.5" customHeight="1">
      <c r="A93" s="18">
        <v>88</v>
      </c>
      <c r="B93" s="18"/>
      <c r="C93" s="18"/>
      <c r="D93" s="18" t="s">
        <v>110</v>
      </c>
      <c r="E93" s="18" t="s">
        <v>28</v>
      </c>
      <c r="F93" s="18">
        <v>43</v>
      </c>
      <c r="G93" s="18" t="s">
        <v>36</v>
      </c>
      <c r="H93" s="18">
        <v>0.364</v>
      </c>
      <c r="I93" s="24">
        <v>1075</v>
      </c>
      <c r="J93" s="26">
        <v>904</v>
      </c>
      <c r="K93" s="22">
        <f>J93/(F93*0.45)</f>
        <v>46.718346253229974</v>
      </c>
      <c r="L93" s="18">
        <v>1</v>
      </c>
      <c r="M93" s="18">
        <v>0</v>
      </c>
      <c r="N93" s="23">
        <f t="shared" si="19"/>
        <v>439.01834625323</v>
      </c>
      <c r="O93" s="23">
        <f t="shared" si="20"/>
        <v>439.01834625323</v>
      </c>
      <c r="P93" s="23">
        <f t="shared" si="21"/>
        <v>449.76834625323</v>
      </c>
      <c r="Q93" s="23"/>
    </row>
    <row r="94" spans="1:17" s="2" customFormat="1" ht="24" customHeight="1">
      <c r="A94" s="18">
        <v>89</v>
      </c>
      <c r="B94" s="18" t="s">
        <v>112</v>
      </c>
      <c r="C94" s="18" t="s">
        <v>113</v>
      </c>
      <c r="D94" s="18" t="s">
        <v>114</v>
      </c>
      <c r="E94" s="18" t="s">
        <v>28</v>
      </c>
      <c r="F94" s="18">
        <v>43</v>
      </c>
      <c r="G94" s="18" t="s">
        <v>29</v>
      </c>
      <c r="H94" s="18">
        <v>0.312</v>
      </c>
      <c r="I94" s="18">
        <v>613</v>
      </c>
      <c r="J94" s="18">
        <v>590</v>
      </c>
      <c r="K94" s="22">
        <f t="shared" si="26"/>
        <v>27.441860465116278</v>
      </c>
      <c r="L94" s="18">
        <v>1</v>
      </c>
      <c r="M94" s="18">
        <v>0</v>
      </c>
      <c r="N94" s="23">
        <f t="shared" si="19"/>
        <v>219.69786046511626</v>
      </c>
      <c r="O94" s="23">
        <f t="shared" si="20"/>
        <v>219.69786046511626</v>
      </c>
      <c r="P94" s="23">
        <f t="shared" si="21"/>
        <v>225.82786046511626</v>
      </c>
      <c r="Q94" s="23"/>
    </row>
    <row r="95" spans="1:17" s="2" customFormat="1" ht="24">
      <c r="A95" s="18">
        <v>90</v>
      </c>
      <c r="B95" s="18"/>
      <c r="C95" s="18"/>
      <c r="D95" s="18" t="s">
        <v>115</v>
      </c>
      <c r="E95" s="18" t="s">
        <v>28</v>
      </c>
      <c r="F95" s="18">
        <v>43</v>
      </c>
      <c r="G95" s="18" t="s">
        <v>29</v>
      </c>
      <c r="H95" s="18">
        <v>0.312</v>
      </c>
      <c r="I95" s="18">
        <v>693</v>
      </c>
      <c r="J95" s="18">
        <v>619</v>
      </c>
      <c r="K95" s="22">
        <f t="shared" si="26"/>
        <v>28.790697674418606</v>
      </c>
      <c r="L95" s="18">
        <v>1</v>
      </c>
      <c r="M95" s="18">
        <v>0</v>
      </c>
      <c r="N95" s="23">
        <f t="shared" si="19"/>
        <v>246.0066976744186</v>
      </c>
      <c r="O95" s="23">
        <f t="shared" si="20"/>
        <v>246.0066976744186</v>
      </c>
      <c r="P95" s="23">
        <f t="shared" si="21"/>
        <v>252.9366976744186</v>
      </c>
      <c r="Q95" s="23"/>
    </row>
    <row r="96" spans="1:17" s="2" customFormat="1" ht="24">
      <c r="A96" s="18">
        <v>91</v>
      </c>
      <c r="B96" s="18"/>
      <c r="C96" s="18"/>
      <c r="D96" s="18" t="s">
        <v>116</v>
      </c>
      <c r="E96" s="18" t="s">
        <v>28</v>
      </c>
      <c r="F96" s="18">
        <v>43</v>
      </c>
      <c r="G96" s="18" t="s">
        <v>29</v>
      </c>
      <c r="H96" s="18">
        <v>0.312</v>
      </c>
      <c r="I96" s="18">
        <v>710</v>
      </c>
      <c r="J96" s="18">
        <v>619</v>
      </c>
      <c r="K96" s="22">
        <f t="shared" si="26"/>
        <v>28.790697674418606</v>
      </c>
      <c r="L96" s="18">
        <v>1</v>
      </c>
      <c r="M96" s="18">
        <v>0</v>
      </c>
      <c r="N96" s="23">
        <f t="shared" si="19"/>
        <v>251.3106976744186</v>
      </c>
      <c r="O96" s="23">
        <f t="shared" si="20"/>
        <v>251.3106976744186</v>
      </c>
      <c r="P96" s="23">
        <f t="shared" si="21"/>
        <v>258.4106976744186</v>
      </c>
      <c r="Q96" s="23"/>
    </row>
    <row r="97" spans="1:17" s="2" customFormat="1" ht="24">
      <c r="A97" s="18">
        <v>92</v>
      </c>
      <c r="B97" s="18"/>
      <c r="C97" s="18"/>
      <c r="D97" s="18" t="s">
        <v>117</v>
      </c>
      <c r="E97" s="18" t="s">
        <v>28</v>
      </c>
      <c r="F97" s="18">
        <v>43</v>
      </c>
      <c r="G97" s="18" t="s">
        <v>29</v>
      </c>
      <c r="H97" s="18">
        <v>0.312</v>
      </c>
      <c r="I97" s="24">
        <v>746</v>
      </c>
      <c r="J97" s="26">
        <v>619.34994</v>
      </c>
      <c r="K97" s="22">
        <f t="shared" si="26"/>
        <v>28.80697395348837</v>
      </c>
      <c r="L97" s="18">
        <v>1</v>
      </c>
      <c r="M97" s="18">
        <v>0</v>
      </c>
      <c r="N97" s="23">
        <f t="shared" si="19"/>
        <v>262.55897395348836</v>
      </c>
      <c r="O97" s="23">
        <f t="shared" si="20"/>
        <v>262.55897395348836</v>
      </c>
      <c r="P97" s="23">
        <f t="shared" si="21"/>
        <v>270.01897395348834</v>
      </c>
      <c r="Q97" s="23"/>
    </row>
    <row r="98" spans="1:17" s="2" customFormat="1" ht="22.5" customHeight="1">
      <c r="A98" s="18">
        <v>93</v>
      </c>
      <c r="B98" s="18"/>
      <c r="C98" s="18" t="s">
        <v>113</v>
      </c>
      <c r="D98" s="18" t="s">
        <v>114</v>
      </c>
      <c r="E98" s="18" t="s">
        <v>28</v>
      </c>
      <c r="F98" s="18">
        <v>43</v>
      </c>
      <c r="G98" s="18" t="s">
        <v>36</v>
      </c>
      <c r="H98" s="18">
        <v>0.364</v>
      </c>
      <c r="I98" s="18">
        <v>613</v>
      </c>
      <c r="J98" s="18">
        <v>590</v>
      </c>
      <c r="K98" s="22">
        <f aca="true" t="shared" si="27" ref="K98:K101">J98/(F98*0.45)</f>
        <v>30.49095607235142</v>
      </c>
      <c r="L98" s="18">
        <v>1</v>
      </c>
      <c r="M98" s="18">
        <v>0</v>
      </c>
      <c r="N98" s="23">
        <f t="shared" si="19"/>
        <v>254.62295607235143</v>
      </c>
      <c r="O98" s="23">
        <f t="shared" si="20"/>
        <v>254.62295607235143</v>
      </c>
      <c r="P98" s="23">
        <f t="shared" si="21"/>
        <v>260.7529560723514</v>
      </c>
      <c r="Q98" s="23"/>
    </row>
    <row r="99" spans="1:17" s="2" customFormat="1" ht="22.5" customHeight="1">
      <c r="A99" s="18">
        <v>94</v>
      </c>
      <c r="B99" s="18"/>
      <c r="C99" s="18"/>
      <c r="D99" s="18" t="s">
        <v>118</v>
      </c>
      <c r="E99" s="18" t="s">
        <v>28</v>
      </c>
      <c r="F99" s="18">
        <v>43</v>
      </c>
      <c r="G99" s="18" t="s">
        <v>36</v>
      </c>
      <c r="H99" s="18">
        <v>0.364</v>
      </c>
      <c r="I99" s="18">
        <v>693</v>
      </c>
      <c r="J99" s="18">
        <v>619</v>
      </c>
      <c r="K99" s="22">
        <f t="shared" si="27"/>
        <v>31.989664082687337</v>
      </c>
      <c r="L99" s="18">
        <v>1</v>
      </c>
      <c r="M99" s="18">
        <v>0</v>
      </c>
      <c r="N99" s="23">
        <f t="shared" si="19"/>
        <v>285.2416640826873</v>
      </c>
      <c r="O99" s="23">
        <f t="shared" si="20"/>
        <v>285.2416640826873</v>
      </c>
      <c r="P99" s="23">
        <f t="shared" si="21"/>
        <v>292.1716640826873</v>
      </c>
      <c r="Q99" s="23"/>
    </row>
    <row r="100" spans="1:17" s="2" customFormat="1" ht="22.5" customHeight="1">
      <c r="A100" s="18">
        <v>95</v>
      </c>
      <c r="B100" s="18"/>
      <c r="C100" s="18"/>
      <c r="D100" s="18" t="s">
        <v>116</v>
      </c>
      <c r="E100" s="18" t="s">
        <v>28</v>
      </c>
      <c r="F100" s="18">
        <v>43</v>
      </c>
      <c r="G100" s="18" t="s">
        <v>36</v>
      </c>
      <c r="H100" s="18">
        <v>0.364</v>
      </c>
      <c r="I100" s="18">
        <v>710</v>
      </c>
      <c r="J100" s="18">
        <v>619</v>
      </c>
      <c r="K100" s="22">
        <f t="shared" si="27"/>
        <v>31.989664082687337</v>
      </c>
      <c r="L100" s="18">
        <v>1</v>
      </c>
      <c r="M100" s="18">
        <v>0</v>
      </c>
      <c r="N100" s="23">
        <f t="shared" si="19"/>
        <v>291.42966408268734</v>
      </c>
      <c r="O100" s="23">
        <f t="shared" si="20"/>
        <v>291.42966408268734</v>
      </c>
      <c r="P100" s="23">
        <f t="shared" si="21"/>
        <v>298.52966408268736</v>
      </c>
      <c r="Q100" s="23"/>
    </row>
    <row r="101" spans="1:17" s="2" customFormat="1" ht="22.5" customHeight="1">
      <c r="A101" s="18">
        <v>96</v>
      </c>
      <c r="B101" s="18"/>
      <c r="C101" s="18"/>
      <c r="D101" s="18" t="s">
        <v>117</v>
      </c>
      <c r="E101" s="18" t="s">
        <v>28</v>
      </c>
      <c r="F101" s="18">
        <v>43</v>
      </c>
      <c r="G101" s="18" t="s">
        <v>36</v>
      </c>
      <c r="H101" s="18">
        <v>0.364</v>
      </c>
      <c r="I101" s="24">
        <v>746</v>
      </c>
      <c r="J101" s="26">
        <v>619.34994</v>
      </c>
      <c r="K101" s="22">
        <f t="shared" si="27"/>
        <v>32.0077488372093</v>
      </c>
      <c r="L101" s="18">
        <v>1</v>
      </c>
      <c r="M101" s="18">
        <v>0</v>
      </c>
      <c r="N101" s="23">
        <f t="shared" si="19"/>
        <v>304.5517488372093</v>
      </c>
      <c r="O101" s="23">
        <f t="shared" si="20"/>
        <v>304.5517488372093</v>
      </c>
      <c r="P101" s="23">
        <f t="shared" si="21"/>
        <v>312.01174883720927</v>
      </c>
      <c r="Q101" s="23"/>
    </row>
    <row r="102" spans="1:17" s="2" customFormat="1" ht="27.75" customHeight="1">
      <c r="A102" s="18">
        <v>97</v>
      </c>
      <c r="B102" s="18" t="s">
        <v>119</v>
      </c>
      <c r="C102" s="18" t="s">
        <v>120</v>
      </c>
      <c r="D102" s="18" t="s">
        <v>121</v>
      </c>
      <c r="E102" s="18" t="s">
        <v>28</v>
      </c>
      <c r="F102" s="18">
        <v>49</v>
      </c>
      <c r="G102" s="18" t="s">
        <v>34</v>
      </c>
      <c r="H102" s="18">
        <v>0.312</v>
      </c>
      <c r="I102" s="24">
        <v>426</v>
      </c>
      <c r="J102" s="26">
        <v>383</v>
      </c>
      <c r="K102" s="22">
        <f aca="true" t="shared" si="28" ref="K102:K108">J102/(F102*0.5)</f>
        <v>15.63265306122449</v>
      </c>
      <c r="L102" s="18">
        <v>1</v>
      </c>
      <c r="M102" s="18">
        <v>0</v>
      </c>
      <c r="N102" s="23">
        <f t="shared" si="19"/>
        <v>149.5446530612245</v>
      </c>
      <c r="O102" s="23">
        <f t="shared" si="20"/>
        <v>149.5446530612245</v>
      </c>
      <c r="P102" s="23">
        <f t="shared" si="21"/>
        <v>153.80465306122449</v>
      </c>
      <c r="Q102" s="23"/>
    </row>
    <row r="103" spans="1:17" s="2" customFormat="1" ht="27.75" customHeight="1">
      <c r="A103" s="18">
        <v>98</v>
      </c>
      <c r="B103" s="18"/>
      <c r="C103" s="18" t="s">
        <v>120</v>
      </c>
      <c r="D103" s="18" t="s">
        <v>121</v>
      </c>
      <c r="E103" s="18" t="s">
        <v>28</v>
      </c>
      <c r="F103" s="18">
        <v>49</v>
      </c>
      <c r="G103" s="18" t="s">
        <v>36</v>
      </c>
      <c r="H103" s="18">
        <v>0.364</v>
      </c>
      <c r="I103" s="24">
        <v>426</v>
      </c>
      <c r="J103" s="26">
        <v>383</v>
      </c>
      <c r="K103" s="22">
        <f>J103/(F103*0.45)</f>
        <v>17.369614512471653</v>
      </c>
      <c r="L103" s="18">
        <v>1</v>
      </c>
      <c r="M103" s="18">
        <v>0</v>
      </c>
      <c r="N103" s="23">
        <f t="shared" si="19"/>
        <v>173.43361451247165</v>
      </c>
      <c r="O103" s="23">
        <f t="shared" si="20"/>
        <v>173.43361451247165</v>
      </c>
      <c r="P103" s="23">
        <f t="shared" si="21"/>
        <v>177.69361451247164</v>
      </c>
      <c r="Q103" s="23"/>
    </row>
    <row r="104" spans="1:17" s="2" customFormat="1" ht="27.75" customHeight="1">
      <c r="A104" s="18">
        <v>99</v>
      </c>
      <c r="B104" s="18" t="s">
        <v>122</v>
      </c>
      <c r="C104" s="18" t="s">
        <v>123</v>
      </c>
      <c r="D104" s="18" t="s">
        <v>124</v>
      </c>
      <c r="E104" s="18" t="s">
        <v>28</v>
      </c>
      <c r="F104" s="18">
        <v>43</v>
      </c>
      <c r="G104" s="18" t="s">
        <v>29</v>
      </c>
      <c r="H104" s="18">
        <v>0.312</v>
      </c>
      <c r="I104" s="24">
        <v>480</v>
      </c>
      <c r="J104" s="26">
        <v>441.8766</v>
      </c>
      <c r="K104" s="22">
        <f t="shared" si="28"/>
        <v>20.5524</v>
      </c>
      <c r="L104" s="18">
        <v>1</v>
      </c>
      <c r="M104" s="18">
        <v>0</v>
      </c>
      <c r="N104" s="23">
        <f t="shared" si="19"/>
        <v>171.3124</v>
      </c>
      <c r="O104" s="23">
        <f t="shared" si="20"/>
        <v>171.3124</v>
      </c>
      <c r="P104" s="23">
        <f t="shared" si="21"/>
        <v>176.1124</v>
      </c>
      <c r="Q104" s="23"/>
    </row>
    <row r="105" spans="1:17" s="2" customFormat="1" ht="27.75" customHeight="1">
      <c r="A105" s="18">
        <v>100</v>
      </c>
      <c r="B105" s="18"/>
      <c r="C105" s="18"/>
      <c r="D105" s="18" t="s">
        <v>125</v>
      </c>
      <c r="E105" s="18" t="s">
        <v>28</v>
      </c>
      <c r="F105" s="18">
        <v>43</v>
      </c>
      <c r="G105" s="18" t="s">
        <v>29</v>
      </c>
      <c r="H105" s="18">
        <v>0.312</v>
      </c>
      <c r="I105" s="24">
        <v>515</v>
      </c>
      <c r="J105" s="26">
        <v>458</v>
      </c>
      <c r="K105" s="22">
        <f t="shared" si="28"/>
        <v>21.302325581395348</v>
      </c>
      <c r="L105" s="18">
        <v>1</v>
      </c>
      <c r="M105" s="18">
        <v>0</v>
      </c>
      <c r="N105" s="23">
        <f t="shared" si="19"/>
        <v>182.98232558139534</v>
      </c>
      <c r="O105" s="23">
        <f t="shared" si="20"/>
        <v>182.98232558139534</v>
      </c>
      <c r="P105" s="23">
        <f t="shared" si="21"/>
        <v>188.13232558139535</v>
      </c>
      <c r="Q105" s="23"/>
    </row>
    <row r="106" spans="1:17" s="2" customFormat="1" ht="27.75" customHeight="1">
      <c r="A106" s="18">
        <v>101</v>
      </c>
      <c r="B106" s="18"/>
      <c r="C106" s="18"/>
      <c r="D106" s="18" t="s">
        <v>126</v>
      </c>
      <c r="E106" s="18" t="s">
        <v>28</v>
      </c>
      <c r="F106" s="18">
        <v>43</v>
      </c>
      <c r="G106" s="18" t="s">
        <v>29</v>
      </c>
      <c r="H106" s="18">
        <v>0.312</v>
      </c>
      <c r="I106" s="18">
        <v>560</v>
      </c>
      <c r="J106" s="18">
        <v>480</v>
      </c>
      <c r="K106" s="22">
        <f t="shared" si="28"/>
        <v>22.325581395348838</v>
      </c>
      <c r="L106" s="18">
        <v>1</v>
      </c>
      <c r="M106" s="18">
        <v>0</v>
      </c>
      <c r="N106" s="23">
        <f t="shared" si="19"/>
        <v>198.04558139534885</v>
      </c>
      <c r="O106" s="23">
        <f t="shared" si="20"/>
        <v>198.04558139534885</v>
      </c>
      <c r="P106" s="23">
        <f t="shared" si="21"/>
        <v>203.64558139534884</v>
      </c>
      <c r="Q106" s="23"/>
    </row>
    <row r="107" spans="1:17" s="2" customFormat="1" ht="27.75" customHeight="1">
      <c r="A107" s="18">
        <v>102</v>
      </c>
      <c r="B107" s="18"/>
      <c r="C107" s="18"/>
      <c r="D107" s="18" t="s">
        <v>127</v>
      </c>
      <c r="E107" s="18" t="s">
        <v>28</v>
      </c>
      <c r="F107" s="18">
        <v>43</v>
      </c>
      <c r="G107" s="18" t="s">
        <v>29</v>
      </c>
      <c r="H107" s="18">
        <v>0.312</v>
      </c>
      <c r="I107" s="18">
        <v>630</v>
      </c>
      <c r="J107" s="18">
        <v>569</v>
      </c>
      <c r="K107" s="22">
        <f t="shared" si="28"/>
        <v>26.46511627906977</v>
      </c>
      <c r="L107" s="18">
        <v>1</v>
      </c>
      <c r="M107" s="18">
        <v>0</v>
      </c>
      <c r="N107" s="23">
        <f t="shared" si="19"/>
        <v>224.02511627906978</v>
      </c>
      <c r="O107" s="23">
        <f t="shared" si="20"/>
        <v>224.02511627906978</v>
      </c>
      <c r="P107" s="23">
        <f t="shared" si="21"/>
        <v>230.3251162790698</v>
      </c>
      <c r="Q107" s="23"/>
    </row>
    <row r="108" spans="1:17" s="2" customFormat="1" ht="27.75" customHeight="1">
      <c r="A108" s="18">
        <v>103</v>
      </c>
      <c r="B108" s="18"/>
      <c r="C108" s="18"/>
      <c r="D108" s="18" t="s">
        <v>128</v>
      </c>
      <c r="E108" s="18" t="s">
        <v>28</v>
      </c>
      <c r="F108" s="18">
        <v>43</v>
      </c>
      <c r="G108" s="18" t="s">
        <v>29</v>
      </c>
      <c r="H108" s="18">
        <v>0.312</v>
      </c>
      <c r="I108" s="24">
        <v>697</v>
      </c>
      <c r="J108" s="26">
        <v>680</v>
      </c>
      <c r="K108" s="22">
        <f t="shared" si="28"/>
        <v>31.627906976744185</v>
      </c>
      <c r="L108" s="18">
        <v>1</v>
      </c>
      <c r="M108" s="18">
        <v>0</v>
      </c>
      <c r="N108" s="23">
        <f t="shared" si="19"/>
        <v>250.09190697674418</v>
      </c>
      <c r="O108" s="23">
        <f t="shared" si="20"/>
        <v>250.09190697674418</v>
      </c>
      <c r="P108" s="23">
        <f t="shared" si="21"/>
        <v>257.0619069767442</v>
      </c>
      <c r="Q108" s="23"/>
    </row>
    <row r="109" spans="1:17" s="2" customFormat="1" ht="30.75" customHeight="1">
      <c r="A109" s="18">
        <v>104</v>
      </c>
      <c r="B109" s="18" t="s">
        <v>122</v>
      </c>
      <c r="C109" s="18" t="s">
        <v>123</v>
      </c>
      <c r="D109" s="18" t="s">
        <v>124</v>
      </c>
      <c r="E109" s="18" t="s">
        <v>28</v>
      </c>
      <c r="F109" s="18">
        <v>43</v>
      </c>
      <c r="G109" s="18" t="s">
        <v>36</v>
      </c>
      <c r="H109" s="18">
        <v>0.364</v>
      </c>
      <c r="I109" s="24">
        <v>480</v>
      </c>
      <c r="J109" s="26">
        <v>441.8766</v>
      </c>
      <c r="K109" s="22">
        <f aca="true" t="shared" si="29" ref="K109:K113">J109/(F109*0.45)</f>
        <v>22.836</v>
      </c>
      <c r="L109" s="18">
        <v>1</v>
      </c>
      <c r="M109" s="18">
        <v>0</v>
      </c>
      <c r="N109" s="23">
        <f t="shared" si="19"/>
        <v>198.55599999999998</v>
      </c>
      <c r="O109" s="23">
        <f t="shared" si="20"/>
        <v>198.55599999999998</v>
      </c>
      <c r="P109" s="23">
        <f t="shared" si="21"/>
        <v>203.356</v>
      </c>
      <c r="Q109" s="23"/>
    </row>
    <row r="110" spans="1:17" s="2" customFormat="1" ht="29.25" customHeight="1">
      <c r="A110" s="18">
        <v>105</v>
      </c>
      <c r="B110" s="18"/>
      <c r="C110" s="18"/>
      <c r="D110" s="18" t="s">
        <v>125</v>
      </c>
      <c r="E110" s="18" t="s">
        <v>28</v>
      </c>
      <c r="F110" s="18">
        <v>43</v>
      </c>
      <c r="G110" s="18" t="s">
        <v>36</v>
      </c>
      <c r="H110" s="18">
        <v>0.364</v>
      </c>
      <c r="I110" s="24">
        <v>515</v>
      </c>
      <c r="J110" s="26">
        <v>458</v>
      </c>
      <c r="K110" s="22">
        <f t="shared" si="29"/>
        <v>23.66925064599483</v>
      </c>
      <c r="L110" s="18">
        <v>1</v>
      </c>
      <c r="M110" s="18">
        <v>0</v>
      </c>
      <c r="N110" s="23">
        <f t="shared" si="19"/>
        <v>212.12925064599483</v>
      </c>
      <c r="O110" s="23">
        <f t="shared" si="20"/>
        <v>212.12925064599483</v>
      </c>
      <c r="P110" s="23">
        <f t="shared" si="21"/>
        <v>217.27925064599484</v>
      </c>
      <c r="Q110" s="23"/>
    </row>
    <row r="111" spans="1:17" s="2" customFormat="1" ht="30.75" customHeight="1">
      <c r="A111" s="18">
        <v>106</v>
      </c>
      <c r="B111" s="18"/>
      <c r="C111" s="18"/>
      <c r="D111" s="18" t="s">
        <v>126</v>
      </c>
      <c r="E111" s="18" t="s">
        <v>28</v>
      </c>
      <c r="F111" s="18">
        <v>43</v>
      </c>
      <c r="G111" s="18" t="s">
        <v>36</v>
      </c>
      <c r="H111" s="18">
        <v>0.364</v>
      </c>
      <c r="I111" s="18">
        <v>560</v>
      </c>
      <c r="J111" s="18">
        <v>480</v>
      </c>
      <c r="K111" s="22">
        <f t="shared" si="29"/>
        <v>24.806201550387595</v>
      </c>
      <c r="L111" s="18">
        <v>1</v>
      </c>
      <c r="M111" s="18">
        <v>0</v>
      </c>
      <c r="N111" s="23">
        <f t="shared" si="19"/>
        <v>229.6462015503876</v>
      </c>
      <c r="O111" s="23">
        <f t="shared" si="20"/>
        <v>229.6462015503876</v>
      </c>
      <c r="P111" s="23">
        <f t="shared" si="21"/>
        <v>235.24620155038758</v>
      </c>
      <c r="Q111" s="23"/>
    </row>
    <row r="112" spans="1:17" s="2" customFormat="1" ht="30" customHeight="1">
      <c r="A112" s="18">
        <v>107</v>
      </c>
      <c r="B112" s="18"/>
      <c r="C112" s="18"/>
      <c r="D112" s="18" t="s">
        <v>127</v>
      </c>
      <c r="E112" s="18" t="s">
        <v>28</v>
      </c>
      <c r="F112" s="18">
        <v>43</v>
      </c>
      <c r="G112" s="18" t="s">
        <v>36</v>
      </c>
      <c r="H112" s="18">
        <v>0.364</v>
      </c>
      <c r="I112" s="18">
        <v>630</v>
      </c>
      <c r="J112" s="18">
        <v>569</v>
      </c>
      <c r="K112" s="22">
        <f t="shared" si="29"/>
        <v>29.40568475452196</v>
      </c>
      <c r="L112" s="18">
        <v>1</v>
      </c>
      <c r="M112" s="18">
        <v>0</v>
      </c>
      <c r="N112" s="23">
        <f t="shared" si="19"/>
        <v>259.725684754522</v>
      </c>
      <c r="O112" s="23">
        <f t="shared" si="20"/>
        <v>259.725684754522</v>
      </c>
      <c r="P112" s="23">
        <f t="shared" si="21"/>
        <v>266.025684754522</v>
      </c>
      <c r="Q112" s="23"/>
    </row>
    <row r="113" spans="1:17" s="2" customFormat="1" ht="24">
      <c r="A113" s="18">
        <v>108</v>
      </c>
      <c r="B113" s="18"/>
      <c r="C113" s="18"/>
      <c r="D113" s="18" t="s">
        <v>128</v>
      </c>
      <c r="E113" s="18" t="s">
        <v>28</v>
      </c>
      <c r="F113" s="18">
        <v>43</v>
      </c>
      <c r="G113" s="18" t="s">
        <v>36</v>
      </c>
      <c r="H113" s="18">
        <v>0.364</v>
      </c>
      <c r="I113" s="24">
        <v>697</v>
      </c>
      <c r="J113" s="26">
        <v>680</v>
      </c>
      <c r="K113" s="22">
        <f t="shared" si="29"/>
        <v>35.14211886304909</v>
      </c>
      <c r="L113" s="18">
        <v>1</v>
      </c>
      <c r="M113" s="18">
        <v>0</v>
      </c>
      <c r="N113" s="23">
        <f t="shared" si="19"/>
        <v>289.8501188630491</v>
      </c>
      <c r="O113" s="23">
        <f t="shared" si="20"/>
        <v>289.8501188630491</v>
      </c>
      <c r="P113" s="23">
        <f t="shared" si="21"/>
        <v>296.8201188630491</v>
      </c>
      <c r="Q113" s="23"/>
    </row>
    <row r="114" spans="1:17" s="2" customFormat="1" ht="30" customHeight="1">
      <c r="A114" s="18">
        <v>109</v>
      </c>
      <c r="B114" s="18" t="s">
        <v>129</v>
      </c>
      <c r="C114" s="18" t="s">
        <v>130</v>
      </c>
      <c r="D114" s="18" t="s">
        <v>131</v>
      </c>
      <c r="E114" s="18" t="s">
        <v>28</v>
      </c>
      <c r="F114" s="18">
        <v>43</v>
      </c>
      <c r="G114" s="18" t="s">
        <v>29</v>
      </c>
      <c r="H114" s="18">
        <v>0.312</v>
      </c>
      <c r="I114" s="24">
        <v>747</v>
      </c>
      <c r="J114" s="26">
        <v>716</v>
      </c>
      <c r="K114" s="22">
        <f aca="true" t="shared" si="30" ref="K114:K119">J114/(F114*0.5)</f>
        <v>33.30232558139535</v>
      </c>
      <c r="L114" s="18">
        <v>1</v>
      </c>
      <c r="M114" s="18">
        <v>0</v>
      </c>
      <c r="N114" s="23">
        <f t="shared" si="19"/>
        <v>267.36632558139536</v>
      </c>
      <c r="O114" s="23">
        <f t="shared" si="20"/>
        <v>267.36632558139536</v>
      </c>
      <c r="P114" s="23">
        <f t="shared" si="21"/>
        <v>274.8363255813954</v>
      </c>
      <c r="Q114" s="23"/>
    </row>
    <row r="115" spans="1:17" s="2" customFormat="1" ht="30" customHeight="1">
      <c r="A115" s="18">
        <v>110</v>
      </c>
      <c r="B115" s="18"/>
      <c r="C115" s="18" t="s">
        <v>130</v>
      </c>
      <c r="D115" s="18" t="s">
        <v>131</v>
      </c>
      <c r="E115" s="18" t="s">
        <v>28</v>
      </c>
      <c r="F115" s="18">
        <v>43</v>
      </c>
      <c r="G115" s="18" t="s">
        <v>36</v>
      </c>
      <c r="H115" s="18">
        <v>0.364</v>
      </c>
      <c r="I115" s="24">
        <v>747</v>
      </c>
      <c r="J115" s="26">
        <v>716</v>
      </c>
      <c r="K115" s="22">
        <f aca="true" t="shared" si="31" ref="K115:K121">J115/(F115*0.45)</f>
        <v>37.002583979328165</v>
      </c>
      <c r="L115" s="18">
        <v>1</v>
      </c>
      <c r="M115" s="18">
        <v>0</v>
      </c>
      <c r="N115" s="23">
        <f t="shared" si="19"/>
        <v>309.9105839793282</v>
      </c>
      <c r="O115" s="23">
        <f t="shared" si="20"/>
        <v>309.9105839793282</v>
      </c>
      <c r="P115" s="23">
        <f t="shared" si="21"/>
        <v>317.3805839793282</v>
      </c>
      <c r="Q115" s="23"/>
    </row>
    <row r="116" spans="1:17" s="2" customFormat="1" ht="24">
      <c r="A116" s="18">
        <v>111</v>
      </c>
      <c r="B116" s="18" t="s">
        <v>132</v>
      </c>
      <c r="C116" s="18" t="s">
        <v>133</v>
      </c>
      <c r="D116" s="18" t="s">
        <v>134</v>
      </c>
      <c r="E116" s="18" t="s">
        <v>28</v>
      </c>
      <c r="F116" s="18">
        <v>42</v>
      </c>
      <c r="G116" s="18" t="s">
        <v>29</v>
      </c>
      <c r="H116" s="18">
        <v>0.312</v>
      </c>
      <c r="I116" s="24">
        <v>775</v>
      </c>
      <c r="J116" s="26">
        <v>480</v>
      </c>
      <c r="K116" s="22">
        <f t="shared" si="30"/>
        <v>22.857142857142858</v>
      </c>
      <c r="L116" s="18">
        <v>1</v>
      </c>
      <c r="M116" s="18">
        <v>0</v>
      </c>
      <c r="N116" s="23">
        <f t="shared" si="19"/>
        <v>265.65714285714284</v>
      </c>
      <c r="O116" s="23">
        <f t="shared" si="20"/>
        <v>265.65714285714284</v>
      </c>
      <c r="P116" s="23">
        <f t="shared" si="21"/>
        <v>273.40714285714284</v>
      </c>
      <c r="Q116" s="23"/>
    </row>
    <row r="117" spans="1:17" s="2" customFormat="1" ht="24">
      <c r="A117" s="18">
        <v>112</v>
      </c>
      <c r="B117" s="18"/>
      <c r="C117" s="18" t="s">
        <v>133</v>
      </c>
      <c r="D117" s="18" t="s">
        <v>134</v>
      </c>
      <c r="E117" s="18" t="s">
        <v>28</v>
      </c>
      <c r="F117" s="18">
        <v>41</v>
      </c>
      <c r="G117" s="18" t="s">
        <v>36</v>
      </c>
      <c r="H117" s="18">
        <v>0.364</v>
      </c>
      <c r="I117" s="24">
        <v>775</v>
      </c>
      <c r="J117" s="26">
        <v>480</v>
      </c>
      <c r="K117" s="22">
        <f t="shared" si="31"/>
        <v>26.016260162601625</v>
      </c>
      <c r="L117" s="18">
        <v>1</v>
      </c>
      <c r="M117" s="18">
        <v>0</v>
      </c>
      <c r="N117" s="23">
        <f t="shared" si="19"/>
        <v>309.1162601626016</v>
      </c>
      <c r="O117" s="23">
        <f t="shared" si="20"/>
        <v>309.1162601626016</v>
      </c>
      <c r="P117" s="23">
        <f t="shared" si="21"/>
        <v>316.8662601626016</v>
      </c>
      <c r="Q117" s="23"/>
    </row>
    <row r="118" spans="1:17" s="2" customFormat="1" ht="34.5" customHeight="1">
      <c r="A118" s="18">
        <v>113</v>
      </c>
      <c r="B118" s="18" t="s">
        <v>135</v>
      </c>
      <c r="C118" s="18" t="s">
        <v>136</v>
      </c>
      <c r="D118" s="18" t="s">
        <v>137</v>
      </c>
      <c r="E118" s="18" t="s">
        <v>28</v>
      </c>
      <c r="F118" s="18">
        <v>37</v>
      </c>
      <c r="G118" s="18" t="s">
        <v>29</v>
      </c>
      <c r="H118" s="18">
        <v>0.312</v>
      </c>
      <c r="I118" s="18">
        <v>770</v>
      </c>
      <c r="J118" s="18">
        <v>690</v>
      </c>
      <c r="K118" s="22">
        <f t="shared" si="30"/>
        <v>37.2972972972973</v>
      </c>
      <c r="L118" s="18">
        <v>1</v>
      </c>
      <c r="M118" s="18">
        <v>0</v>
      </c>
      <c r="N118" s="23">
        <f t="shared" si="19"/>
        <v>278.5372972972973</v>
      </c>
      <c r="O118" s="23">
        <f t="shared" si="20"/>
        <v>278.5372972972973</v>
      </c>
      <c r="P118" s="23">
        <f t="shared" si="21"/>
        <v>286.2372972972973</v>
      </c>
      <c r="Q118" s="23"/>
    </row>
    <row r="119" spans="1:17" s="2" customFormat="1" ht="24">
      <c r="A119" s="18">
        <v>114</v>
      </c>
      <c r="B119" s="18"/>
      <c r="C119" s="18"/>
      <c r="D119" s="18" t="s">
        <v>138</v>
      </c>
      <c r="E119" s="18" t="s">
        <v>28</v>
      </c>
      <c r="F119" s="18">
        <v>37</v>
      </c>
      <c r="G119" s="18" t="s">
        <v>29</v>
      </c>
      <c r="H119" s="18">
        <v>0.312</v>
      </c>
      <c r="I119" s="24">
        <v>808</v>
      </c>
      <c r="J119" s="26">
        <v>689.634</v>
      </c>
      <c r="K119" s="22">
        <f t="shared" si="30"/>
        <v>37.27751351351351</v>
      </c>
      <c r="L119" s="18">
        <v>1</v>
      </c>
      <c r="M119" s="18">
        <v>0</v>
      </c>
      <c r="N119" s="23">
        <f t="shared" si="19"/>
        <v>290.3735135135135</v>
      </c>
      <c r="O119" s="23">
        <f t="shared" si="20"/>
        <v>290.3735135135135</v>
      </c>
      <c r="P119" s="23">
        <f t="shared" si="21"/>
        <v>298.4535135135135</v>
      </c>
      <c r="Q119" s="23"/>
    </row>
    <row r="120" spans="1:17" s="2" customFormat="1" ht="24">
      <c r="A120" s="18">
        <v>115</v>
      </c>
      <c r="B120" s="18"/>
      <c r="C120" s="18" t="s">
        <v>136</v>
      </c>
      <c r="D120" s="18" t="s">
        <v>137</v>
      </c>
      <c r="E120" s="18" t="s">
        <v>28</v>
      </c>
      <c r="F120" s="18">
        <v>43</v>
      </c>
      <c r="G120" s="18" t="s">
        <v>36</v>
      </c>
      <c r="H120" s="18">
        <v>0.364</v>
      </c>
      <c r="I120" s="18">
        <v>770</v>
      </c>
      <c r="J120" s="18">
        <v>690</v>
      </c>
      <c r="K120" s="22">
        <f t="shared" si="31"/>
        <v>35.65891472868217</v>
      </c>
      <c r="L120" s="18">
        <v>1</v>
      </c>
      <c r="M120" s="18">
        <v>0</v>
      </c>
      <c r="N120" s="23">
        <f t="shared" si="19"/>
        <v>316.93891472868216</v>
      </c>
      <c r="O120" s="23">
        <f t="shared" si="20"/>
        <v>316.93891472868216</v>
      </c>
      <c r="P120" s="23">
        <f t="shared" si="21"/>
        <v>324.63891472868215</v>
      </c>
      <c r="Q120" s="23"/>
    </row>
    <row r="121" spans="1:17" s="2" customFormat="1" ht="30" customHeight="1">
      <c r="A121" s="18">
        <v>116</v>
      </c>
      <c r="B121" s="18"/>
      <c r="C121" s="18"/>
      <c r="D121" s="18" t="s">
        <v>138</v>
      </c>
      <c r="E121" s="18" t="s">
        <v>28</v>
      </c>
      <c r="F121" s="18">
        <v>43</v>
      </c>
      <c r="G121" s="18" t="s">
        <v>36</v>
      </c>
      <c r="H121" s="18">
        <v>0.364</v>
      </c>
      <c r="I121" s="24">
        <v>808</v>
      </c>
      <c r="J121" s="26">
        <v>689.634</v>
      </c>
      <c r="K121" s="22">
        <f t="shared" si="31"/>
        <v>35.64</v>
      </c>
      <c r="L121" s="18">
        <v>1</v>
      </c>
      <c r="M121" s="18">
        <v>0</v>
      </c>
      <c r="N121" s="23">
        <f t="shared" si="19"/>
        <v>330.75199999999995</v>
      </c>
      <c r="O121" s="23">
        <f t="shared" si="20"/>
        <v>330.75199999999995</v>
      </c>
      <c r="P121" s="23">
        <f t="shared" si="21"/>
        <v>338.83199999999994</v>
      </c>
      <c r="Q121" s="23"/>
    </row>
    <row r="122" spans="1:17" s="2" customFormat="1" ht="31.5" customHeight="1">
      <c r="A122" s="18">
        <v>117</v>
      </c>
      <c r="B122" s="18" t="s">
        <v>139</v>
      </c>
      <c r="C122" s="18" t="s">
        <v>140</v>
      </c>
      <c r="D122" s="18" t="s">
        <v>141</v>
      </c>
      <c r="E122" s="18" t="s">
        <v>28</v>
      </c>
      <c r="F122" s="18">
        <v>43</v>
      </c>
      <c r="G122" s="18" t="s">
        <v>34</v>
      </c>
      <c r="H122" s="18">
        <v>0.312</v>
      </c>
      <c r="I122" s="24">
        <v>685</v>
      </c>
      <c r="J122" s="26">
        <v>650.537325</v>
      </c>
      <c r="K122" s="22">
        <f aca="true" t="shared" si="32" ref="K122:K125">J122/(F122*0.5)</f>
        <v>30.257550000000002</v>
      </c>
      <c r="L122" s="18">
        <v>1</v>
      </c>
      <c r="M122" s="18">
        <v>0</v>
      </c>
      <c r="N122" s="23">
        <f t="shared" si="19"/>
        <v>244.97755</v>
      </c>
      <c r="O122" s="23">
        <f t="shared" si="20"/>
        <v>244.97755</v>
      </c>
      <c r="P122" s="23">
        <f t="shared" si="21"/>
        <v>251.82755</v>
      </c>
      <c r="Q122" s="23"/>
    </row>
    <row r="123" spans="1:17" s="2" customFormat="1" ht="29.25" customHeight="1">
      <c r="A123" s="18">
        <v>118</v>
      </c>
      <c r="B123" s="18"/>
      <c r="C123" s="18"/>
      <c r="D123" s="18" t="s">
        <v>142</v>
      </c>
      <c r="E123" s="18" t="s">
        <v>28</v>
      </c>
      <c r="F123" s="18">
        <v>43</v>
      </c>
      <c r="G123" s="18" t="s">
        <v>34</v>
      </c>
      <c r="H123" s="18">
        <v>0.312</v>
      </c>
      <c r="I123" s="24">
        <v>701</v>
      </c>
      <c r="J123" s="26">
        <v>650.537325</v>
      </c>
      <c r="K123" s="22">
        <f t="shared" si="32"/>
        <v>30.257550000000002</v>
      </c>
      <c r="L123" s="18">
        <v>1</v>
      </c>
      <c r="M123" s="18">
        <v>0</v>
      </c>
      <c r="N123" s="23">
        <f t="shared" si="19"/>
        <v>249.96955</v>
      </c>
      <c r="O123" s="23">
        <f t="shared" si="20"/>
        <v>249.96955</v>
      </c>
      <c r="P123" s="23">
        <f t="shared" si="21"/>
        <v>256.97955</v>
      </c>
      <c r="Q123" s="23"/>
    </row>
    <row r="124" spans="1:17" s="2" customFormat="1" ht="30.75" customHeight="1">
      <c r="A124" s="18">
        <v>119</v>
      </c>
      <c r="B124" s="18"/>
      <c r="C124" s="18"/>
      <c r="D124" s="18" t="s">
        <v>143</v>
      </c>
      <c r="E124" s="18" t="s">
        <v>28</v>
      </c>
      <c r="F124" s="18">
        <v>43</v>
      </c>
      <c r="G124" s="18" t="s">
        <v>34</v>
      </c>
      <c r="H124" s="18">
        <v>0.312</v>
      </c>
      <c r="I124" s="24">
        <v>720</v>
      </c>
      <c r="J124" s="26">
        <v>650.537325</v>
      </c>
      <c r="K124" s="22">
        <f t="shared" si="32"/>
        <v>30.257550000000002</v>
      </c>
      <c r="L124" s="18">
        <v>1</v>
      </c>
      <c r="M124" s="18">
        <v>0</v>
      </c>
      <c r="N124" s="23">
        <f t="shared" si="19"/>
        <v>255.89755</v>
      </c>
      <c r="O124" s="23">
        <f t="shared" si="20"/>
        <v>255.89755</v>
      </c>
      <c r="P124" s="23">
        <f t="shared" si="21"/>
        <v>263.09755</v>
      </c>
      <c r="Q124" s="23"/>
    </row>
    <row r="125" spans="1:17" s="2" customFormat="1" ht="24">
      <c r="A125" s="18">
        <v>120</v>
      </c>
      <c r="B125" s="18"/>
      <c r="C125" s="18"/>
      <c r="D125" s="18" t="s">
        <v>144</v>
      </c>
      <c r="E125" s="18" t="s">
        <v>28</v>
      </c>
      <c r="F125" s="18">
        <v>43</v>
      </c>
      <c r="G125" s="18" t="s">
        <v>34</v>
      </c>
      <c r="H125" s="18">
        <v>0.312</v>
      </c>
      <c r="I125" s="24">
        <v>741</v>
      </c>
      <c r="J125" s="26">
        <v>650.537325</v>
      </c>
      <c r="K125" s="22">
        <f t="shared" si="32"/>
        <v>30.257550000000002</v>
      </c>
      <c r="L125" s="18">
        <v>1</v>
      </c>
      <c r="M125" s="18">
        <v>0</v>
      </c>
      <c r="N125" s="23">
        <f t="shared" si="19"/>
        <v>262.44955</v>
      </c>
      <c r="O125" s="23">
        <f t="shared" si="20"/>
        <v>262.44955</v>
      </c>
      <c r="P125" s="23">
        <f t="shared" si="21"/>
        <v>269.85955</v>
      </c>
      <c r="Q125" s="23"/>
    </row>
    <row r="126" spans="1:17" s="2" customFormat="1" ht="24">
      <c r="A126" s="18">
        <v>121</v>
      </c>
      <c r="B126" s="18" t="s">
        <v>139</v>
      </c>
      <c r="C126" s="18" t="s">
        <v>140</v>
      </c>
      <c r="D126" s="18" t="s">
        <v>141</v>
      </c>
      <c r="E126" s="18" t="s">
        <v>28</v>
      </c>
      <c r="F126" s="18">
        <v>43</v>
      </c>
      <c r="G126" s="18" t="s">
        <v>36</v>
      </c>
      <c r="H126" s="18">
        <v>0.364</v>
      </c>
      <c r="I126" s="24">
        <v>685</v>
      </c>
      <c r="J126" s="26">
        <v>650.537325</v>
      </c>
      <c r="K126" s="22">
        <f aca="true" t="shared" si="33" ref="K126:K129">J126/(F126*0.45)</f>
        <v>33.619499999999995</v>
      </c>
      <c r="L126" s="18">
        <v>1</v>
      </c>
      <c r="M126" s="18">
        <v>0</v>
      </c>
      <c r="N126" s="23">
        <f t="shared" si="19"/>
        <v>283.9595</v>
      </c>
      <c r="O126" s="23">
        <f t="shared" si="20"/>
        <v>283.9595</v>
      </c>
      <c r="P126" s="23">
        <f t="shared" si="21"/>
        <v>290.8095</v>
      </c>
      <c r="Q126" s="23"/>
    </row>
    <row r="127" spans="1:17" s="2" customFormat="1" ht="24">
      <c r="A127" s="18">
        <v>122</v>
      </c>
      <c r="B127" s="18"/>
      <c r="C127" s="18"/>
      <c r="D127" s="18" t="s">
        <v>142</v>
      </c>
      <c r="E127" s="18" t="s">
        <v>28</v>
      </c>
      <c r="F127" s="18">
        <v>43</v>
      </c>
      <c r="G127" s="18" t="s">
        <v>36</v>
      </c>
      <c r="H127" s="18">
        <v>0.364</v>
      </c>
      <c r="I127" s="24">
        <v>701</v>
      </c>
      <c r="J127" s="26">
        <v>650.537325</v>
      </c>
      <c r="K127" s="22">
        <f t="shared" si="33"/>
        <v>33.619499999999995</v>
      </c>
      <c r="L127" s="18">
        <v>1</v>
      </c>
      <c r="M127" s="18">
        <v>0</v>
      </c>
      <c r="N127" s="23">
        <f t="shared" si="19"/>
        <v>289.7835</v>
      </c>
      <c r="O127" s="23">
        <f t="shared" si="20"/>
        <v>289.7835</v>
      </c>
      <c r="P127" s="23">
        <f t="shared" si="21"/>
        <v>296.7935</v>
      </c>
      <c r="Q127" s="23"/>
    </row>
    <row r="128" spans="1:17" s="2" customFormat="1" ht="24">
      <c r="A128" s="18">
        <v>123</v>
      </c>
      <c r="B128" s="18"/>
      <c r="C128" s="18"/>
      <c r="D128" s="18" t="s">
        <v>143</v>
      </c>
      <c r="E128" s="18" t="s">
        <v>28</v>
      </c>
      <c r="F128" s="18">
        <v>43</v>
      </c>
      <c r="G128" s="18" t="s">
        <v>36</v>
      </c>
      <c r="H128" s="18">
        <v>0.364</v>
      </c>
      <c r="I128" s="24">
        <v>720</v>
      </c>
      <c r="J128" s="26">
        <v>650.537325</v>
      </c>
      <c r="K128" s="22">
        <f t="shared" si="33"/>
        <v>33.619499999999995</v>
      </c>
      <c r="L128" s="18">
        <v>1</v>
      </c>
      <c r="M128" s="18">
        <v>0</v>
      </c>
      <c r="N128" s="23">
        <f t="shared" si="19"/>
        <v>296.6995</v>
      </c>
      <c r="O128" s="23">
        <f t="shared" si="20"/>
        <v>296.6995</v>
      </c>
      <c r="P128" s="23">
        <f t="shared" si="21"/>
        <v>303.8995</v>
      </c>
      <c r="Q128" s="23"/>
    </row>
    <row r="129" spans="1:17" s="2" customFormat="1" ht="24">
      <c r="A129" s="18">
        <v>124</v>
      </c>
      <c r="B129" s="18"/>
      <c r="C129" s="18"/>
      <c r="D129" s="18" t="s">
        <v>144</v>
      </c>
      <c r="E129" s="18" t="s">
        <v>28</v>
      </c>
      <c r="F129" s="18">
        <v>43</v>
      </c>
      <c r="G129" s="18" t="s">
        <v>36</v>
      </c>
      <c r="H129" s="18">
        <v>0.364</v>
      </c>
      <c r="I129" s="24">
        <v>741</v>
      </c>
      <c r="J129" s="26">
        <v>650.537325</v>
      </c>
      <c r="K129" s="22">
        <f t="shared" si="33"/>
        <v>33.619499999999995</v>
      </c>
      <c r="L129" s="18">
        <v>1</v>
      </c>
      <c r="M129" s="18">
        <v>0</v>
      </c>
      <c r="N129" s="23">
        <f t="shared" si="19"/>
        <v>304.3435</v>
      </c>
      <c r="O129" s="23">
        <f t="shared" si="20"/>
        <v>304.3435</v>
      </c>
      <c r="P129" s="23">
        <f t="shared" si="21"/>
        <v>311.75350000000003</v>
      </c>
      <c r="Q129" s="23"/>
    </row>
    <row r="130" spans="1:17" s="2" customFormat="1" ht="24">
      <c r="A130" s="18">
        <v>125</v>
      </c>
      <c r="B130" s="18" t="s">
        <v>145</v>
      </c>
      <c r="C130" s="18" t="s">
        <v>146</v>
      </c>
      <c r="D130" s="18" t="s">
        <v>93</v>
      </c>
      <c r="E130" s="18" t="s">
        <v>28</v>
      </c>
      <c r="F130" s="18">
        <v>39</v>
      </c>
      <c r="G130" s="18" t="s">
        <v>29</v>
      </c>
      <c r="H130" s="18">
        <v>0.312</v>
      </c>
      <c r="I130" s="24">
        <v>375</v>
      </c>
      <c r="J130" s="26">
        <v>242</v>
      </c>
      <c r="K130" s="22">
        <f aca="true" t="shared" si="34" ref="K130:K132">J130/(F130*0.5)</f>
        <v>12.41025641025641</v>
      </c>
      <c r="L130" s="18">
        <v>1</v>
      </c>
      <c r="M130" s="18">
        <v>0</v>
      </c>
      <c r="N130" s="23">
        <f t="shared" si="19"/>
        <v>130.4102564102564</v>
      </c>
      <c r="O130" s="23">
        <f t="shared" si="20"/>
        <v>130.4102564102564</v>
      </c>
      <c r="P130" s="23">
        <f t="shared" si="21"/>
        <v>134.1602564102564</v>
      </c>
      <c r="Q130" s="23"/>
    </row>
    <row r="131" spans="1:17" s="2" customFormat="1" ht="24">
      <c r="A131" s="18">
        <v>126</v>
      </c>
      <c r="B131" s="18"/>
      <c r="C131" s="18"/>
      <c r="D131" s="18" t="s">
        <v>147</v>
      </c>
      <c r="E131" s="18" t="s">
        <v>28</v>
      </c>
      <c r="F131" s="18">
        <v>39</v>
      </c>
      <c r="G131" s="18" t="s">
        <v>29</v>
      </c>
      <c r="H131" s="18">
        <v>0.312</v>
      </c>
      <c r="I131" s="24">
        <v>470</v>
      </c>
      <c r="J131" s="26">
        <v>450</v>
      </c>
      <c r="K131" s="22">
        <f t="shared" si="34"/>
        <v>23.076923076923077</v>
      </c>
      <c r="L131" s="18">
        <v>1</v>
      </c>
      <c r="M131" s="18">
        <v>0</v>
      </c>
      <c r="N131" s="23">
        <f t="shared" si="19"/>
        <v>170.71692307692305</v>
      </c>
      <c r="O131" s="23">
        <f t="shared" si="20"/>
        <v>170.71692307692305</v>
      </c>
      <c r="P131" s="23">
        <f t="shared" si="21"/>
        <v>175.41692307692304</v>
      </c>
      <c r="Q131" s="23"/>
    </row>
    <row r="132" spans="1:17" s="2" customFormat="1" ht="24">
      <c r="A132" s="18">
        <v>127</v>
      </c>
      <c r="B132" s="18"/>
      <c r="C132" s="18"/>
      <c r="D132" s="18" t="s">
        <v>148</v>
      </c>
      <c r="E132" s="18" t="s">
        <v>28</v>
      </c>
      <c r="F132" s="18">
        <v>39</v>
      </c>
      <c r="G132" s="18" t="s">
        <v>29</v>
      </c>
      <c r="H132" s="18">
        <v>0.312</v>
      </c>
      <c r="I132" s="24">
        <v>510</v>
      </c>
      <c r="J132" s="26">
        <v>450</v>
      </c>
      <c r="K132" s="22">
        <f t="shared" si="34"/>
        <v>23.076923076923077</v>
      </c>
      <c r="L132" s="18">
        <v>1</v>
      </c>
      <c r="M132" s="18">
        <v>0</v>
      </c>
      <c r="N132" s="23">
        <f t="shared" si="19"/>
        <v>183.19692307692307</v>
      </c>
      <c r="O132" s="23">
        <f t="shared" si="20"/>
        <v>183.19692307692307</v>
      </c>
      <c r="P132" s="23">
        <f t="shared" si="21"/>
        <v>188.29692307692306</v>
      </c>
      <c r="Q132" s="23"/>
    </row>
    <row r="133" spans="1:17" s="2" customFormat="1" ht="29.25" customHeight="1">
      <c r="A133" s="18">
        <v>128</v>
      </c>
      <c r="B133" s="18"/>
      <c r="C133" s="18" t="s">
        <v>146</v>
      </c>
      <c r="D133" s="18" t="s">
        <v>93</v>
      </c>
      <c r="E133" s="18" t="s">
        <v>28</v>
      </c>
      <c r="F133" s="18">
        <v>43</v>
      </c>
      <c r="G133" s="18" t="s">
        <v>36</v>
      </c>
      <c r="H133" s="18">
        <v>0.364</v>
      </c>
      <c r="I133" s="24">
        <v>375</v>
      </c>
      <c r="J133" s="26">
        <v>242</v>
      </c>
      <c r="K133" s="22">
        <f aca="true" t="shared" si="35" ref="K133:K135">J133/(F133*0.45)</f>
        <v>12.506459948320412</v>
      </c>
      <c r="L133" s="18">
        <v>1</v>
      </c>
      <c r="M133" s="18">
        <v>0</v>
      </c>
      <c r="N133" s="23">
        <f t="shared" si="19"/>
        <v>150.0064599483204</v>
      </c>
      <c r="O133" s="23">
        <f t="shared" si="20"/>
        <v>150.0064599483204</v>
      </c>
      <c r="P133" s="23">
        <f t="shared" si="21"/>
        <v>153.7564599483204</v>
      </c>
      <c r="Q133" s="23"/>
    </row>
    <row r="134" spans="1:17" s="2" customFormat="1" ht="29.25" customHeight="1">
      <c r="A134" s="18">
        <v>129</v>
      </c>
      <c r="B134" s="18"/>
      <c r="C134" s="18"/>
      <c r="D134" s="18" t="s">
        <v>147</v>
      </c>
      <c r="E134" s="18" t="s">
        <v>28</v>
      </c>
      <c r="F134" s="18">
        <v>43</v>
      </c>
      <c r="G134" s="18" t="s">
        <v>36</v>
      </c>
      <c r="H134" s="18">
        <v>0.364</v>
      </c>
      <c r="I134" s="24">
        <v>470</v>
      </c>
      <c r="J134" s="26">
        <v>450</v>
      </c>
      <c r="K134" s="22">
        <f t="shared" si="35"/>
        <v>23.25581395348837</v>
      </c>
      <c r="L134" s="18">
        <v>1</v>
      </c>
      <c r="M134" s="18">
        <v>0</v>
      </c>
      <c r="N134" s="23">
        <f aca="true" t="shared" si="36" ref="N134:N197">I134*H134+K134+L134+M134</f>
        <v>195.33581395348835</v>
      </c>
      <c r="O134" s="23">
        <f aca="true" t="shared" si="37" ref="O134:O197">N134</f>
        <v>195.33581395348835</v>
      </c>
      <c r="P134" s="23">
        <f aca="true" t="shared" si="38" ref="P134:P197">I134*H134+K134+L134+0.01*I134</f>
        <v>200.03581395348834</v>
      </c>
      <c r="Q134" s="23"/>
    </row>
    <row r="135" spans="1:17" s="2" customFormat="1" ht="29.25" customHeight="1">
      <c r="A135" s="18">
        <v>130</v>
      </c>
      <c r="B135" s="18"/>
      <c r="C135" s="18"/>
      <c r="D135" s="18" t="s">
        <v>148</v>
      </c>
      <c r="E135" s="18" t="s">
        <v>28</v>
      </c>
      <c r="F135" s="18">
        <v>43</v>
      </c>
      <c r="G135" s="18" t="s">
        <v>36</v>
      </c>
      <c r="H135" s="18">
        <v>0.364</v>
      </c>
      <c r="I135" s="24">
        <v>510</v>
      </c>
      <c r="J135" s="26">
        <v>490</v>
      </c>
      <c r="K135" s="22">
        <f t="shared" si="35"/>
        <v>25.32299741602067</v>
      </c>
      <c r="L135" s="18">
        <v>1</v>
      </c>
      <c r="M135" s="18">
        <v>0</v>
      </c>
      <c r="N135" s="23">
        <f t="shared" si="36"/>
        <v>211.96299741602064</v>
      </c>
      <c r="O135" s="23">
        <f t="shared" si="37"/>
        <v>211.96299741602064</v>
      </c>
      <c r="P135" s="23">
        <f t="shared" si="38"/>
        <v>217.06299741602064</v>
      </c>
      <c r="Q135" s="23"/>
    </row>
    <row r="136" spans="1:17" s="2" customFormat="1" ht="42.75" customHeight="1">
      <c r="A136" s="18">
        <v>131</v>
      </c>
      <c r="B136" s="29" t="s">
        <v>149</v>
      </c>
      <c r="C136" s="30" t="s">
        <v>150</v>
      </c>
      <c r="D136" s="18" t="s">
        <v>151</v>
      </c>
      <c r="E136" s="18" t="s">
        <v>28</v>
      </c>
      <c r="F136" s="18">
        <v>44</v>
      </c>
      <c r="G136" s="18" t="s">
        <v>29</v>
      </c>
      <c r="H136" s="18">
        <v>0.312</v>
      </c>
      <c r="I136" s="24">
        <v>610</v>
      </c>
      <c r="J136" s="26">
        <v>582</v>
      </c>
      <c r="K136" s="22">
        <f aca="true" t="shared" si="39" ref="K136:K139">J136/(F136*0.5)</f>
        <v>26.454545454545453</v>
      </c>
      <c r="L136" s="18">
        <v>1</v>
      </c>
      <c r="M136" s="18">
        <v>0</v>
      </c>
      <c r="N136" s="23">
        <f t="shared" si="36"/>
        <v>217.77454545454543</v>
      </c>
      <c r="O136" s="23">
        <f t="shared" si="37"/>
        <v>217.77454545454543</v>
      </c>
      <c r="P136" s="23">
        <f t="shared" si="38"/>
        <v>223.87454545454543</v>
      </c>
      <c r="Q136" s="23"/>
    </row>
    <row r="137" spans="1:17" s="2" customFormat="1" ht="42.75" customHeight="1">
      <c r="A137" s="18">
        <v>132</v>
      </c>
      <c r="B137" s="31"/>
      <c r="C137" s="30" t="s">
        <v>150</v>
      </c>
      <c r="D137" s="18" t="s">
        <v>151</v>
      </c>
      <c r="E137" s="18" t="s">
        <v>28</v>
      </c>
      <c r="F137" s="18">
        <v>44</v>
      </c>
      <c r="G137" s="18" t="s">
        <v>36</v>
      </c>
      <c r="H137" s="18">
        <v>0.364</v>
      </c>
      <c r="I137" s="24">
        <v>610</v>
      </c>
      <c r="J137" s="26">
        <v>582</v>
      </c>
      <c r="K137" s="22">
        <f aca="true" t="shared" si="40" ref="K137:K141">J137/(F137*0.45)</f>
        <v>29.393939393939394</v>
      </c>
      <c r="L137" s="18">
        <v>1</v>
      </c>
      <c r="M137" s="18">
        <v>0</v>
      </c>
      <c r="N137" s="23">
        <f t="shared" si="36"/>
        <v>252.4339393939394</v>
      </c>
      <c r="O137" s="23">
        <f t="shared" si="37"/>
        <v>252.4339393939394</v>
      </c>
      <c r="P137" s="23">
        <f t="shared" si="38"/>
        <v>258.5339393939394</v>
      </c>
      <c r="Q137" s="23"/>
    </row>
    <row r="138" spans="1:17" s="2" customFormat="1" ht="30" customHeight="1">
      <c r="A138" s="18">
        <v>133</v>
      </c>
      <c r="B138" s="18" t="s">
        <v>74</v>
      </c>
      <c r="C138" s="18" t="s">
        <v>152</v>
      </c>
      <c r="D138" s="18" t="s">
        <v>153</v>
      </c>
      <c r="E138" s="18" t="s">
        <v>28</v>
      </c>
      <c r="F138" s="18">
        <v>40</v>
      </c>
      <c r="G138" s="18" t="s">
        <v>29</v>
      </c>
      <c r="H138" s="18">
        <v>0.312</v>
      </c>
      <c r="I138" s="18">
        <v>835</v>
      </c>
      <c r="J138" s="18">
        <v>743</v>
      </c>
      <c r="K138" s="22">
        <f t="shared" si="39"/>
        <v>37.15</v>
      </c>
      <c r="L138" s="18">
        <v>1</v>
      </c>
      <c r="M138" s="18">
        <v>0</v>
      </c>
      <c r="N138" s="23">
        <f t="shared" si="36"/>
        <v>298.66999999999996</v>
      </c>
      <c r="O138" s="23">
        <f t="shared" si="37"/>
        <v>298.66999999999996</v>
      </c>
      <c r="P138" s="23">
        <f t="shared" si="38"/>
        <v>307.02</v>
      </c>
      <c r="Q138" s="23"/>
    </row>
    <row r="139" spans="1:17" s="2" customFormat="1" ht="30" customHeight="1">
      <c r="A139" s="18">
        <v>134</v>
      </c>
      <c r="B139" s="18"/>
      <c r="C139" s="18"/>
      <c r="D139" s="18" t="s">
        <v>154</v>
      </c>
      <c r="E139" s="18" t="s">
        <v>28</v>
      </c>
      <c r="F139" s="18">
        <v>40</v>
      </c>
      <c r="G139" s="18" t="s">
        <v>29</v>
      </c>
      <c r="H139" s="18">
        <v>0.312</v>
      </c>
      <c r="I139" s="24">
        <v>878</v>
      </c>
      <c r="J139" s="26">
        <v>779</v>
      </c>
      <c r="K139" s="22">
        <f t="shared" si="39"/>
        <v>38.95</v>
      </c>
      <c r="L139" s="18">
        <v>1</v>
      </c>
      <c r="M139" s="18">
        <v>0</v>
      </c>
      <c r="N139" s="23">
        <f t="shared" si="36"/>
        <v>313.88599999999997</v>
      </c>
      <c r="O139" s="23">
        <f t="shared" si="37"/>
        <v>313.88599999999997</v>
      </c>
      <c r="P139" s="23">
        <f t="shared" si="38"/>
        <v>322.66599999999994</v>
      </c>
      <c r="Q139" s="23"/>
    </row>
    <row r="140" spans="1:17" s="2" customFormat="1" ht="30" customHeight="1">
      <c r="A140" s="18">
        <v>135</v>
      </c>
      <c r="B140" s="18"/>
      <c r="C140" s="18" t="s">
        <v>152</v>
      </c>
      <c r="D140" s="18" t="s">
        <v>153</v>
      </c>
      <c r="E140" s="18" t="s">
        <v>28</v>
      </c>
      <c r="F140" s="18">
        <v>43</v>
      </c>
      <c r="G140" s="18" t="s">
        <v>36</v>
      </c>
      <c r="H140" s="18">
        <v>0.364</v>
      </c>
      <c r="I140" s="18">
        <v>835</v>
      </c>
      <c r="J140" s="18">
        <v>743</v>
      </c>
      <c r="K140" s="22">
        <f t="shared" si="40"/>
        <v>38.39793281653746</v>
      </c>
      <c r="L140" s="18">
        <v>1</v>
      </c>
      <c r="M140" s="18">
        <v>0</v>
      </c>
      <c r="N140" s="23">
        <f t="shared" si="36"/>
        <v>343.33793281653743</v>
      </c>
      <c r="O140" s="23">
        <f t="shared" si="37"/>
        <v>343.33793281653743</v>
      </c>
      <c r="P140" s="23">
        <f t="shared" si="38"/>
        <v>351.68793281653745</v>
      </c>
      <c r="Q140" s="23"/>
    </row>
    <row r="141" spans="1:17" s="2" customFormat="1" ht="30" customHeight="1">
      <c r="A141" s="18">
        <v>136</v>
      </c>
      <c r="B141" s="18"/>
      <c r="C141" s="18"/>
      <c r="D141" s="18" t="s">
        <v>154</v>
      </c>
      <c r="E141" s="18" t="s">
        <v>28</v>
      </c>
      <c r="F141" s="18">
        <v>43</v>
      </c>
      <c r="G141" s="18" t="s">
        <v>36</v>
      </c>
      <c r="H141" s="18">
        <v>0.364</v>
      </c>
      <c r="I141" s="24">
        <v>878</v>
      </c>
      <c r="J141" s="26">
        <v>779</v>
      </c>
      <c r="K141" s="22">
        <f t="shared" si="40"/>
        <v>40.258397932816536</v>
      </c>
      <c r="L141" s="18">
        <v>1</v>
      </c>
      <c r="M141" s="18">
        <v>0</v>
      </c>
      <c r="N141" s="23">
        <f t="shared" si="36"/>
        <v>360.8503979328165</v>
      </c>
      <c r="O141" s="23">
        <f t="shared" si="37"/>
        <v>360.8503979328165</v>
      </c>
      <c r="P141" s="23">
        <f t="shared" si="38"/>
        <v>369.6303979328165</v>
      </c>
      <c r="Q141" s="23"/>
    </row>
    <row r="142" spans="1:17" s="2" customFormat="1" ht="30" customHeight="1">
      <c r="A142" s="18">
        <v>137</v>
      </c>
      <c r="B142" s="18" t="s">
        <v>155</v>
      </c>
      <c r="C142" s="18" t="s">
        <v>156</v>
      </c>
      <c r="D142" s="18" t="s">
        <v>157</v>
      </c>
      <c r="E142" s="18" t="s">
        <v>28</v>
      </c>
      <c r="F142" s="18">
        <v>44</v>
      </c>
      <c r="G142" s="18" t="s">
        <v>29</v>
      </c>
      <c r="H142" s="18">
        <v>0.312</v>
      </c>
      <c r="I142" s="24">
        <v>854</v>
      </c>
      <c r="J142" s="26">
        <v>724</v>
      </c>
      <c r="K142" s="22">
        <f aca="true" t="shared" si="41" ref="K142:K149">J142/(F142*0.5)</f>
        <v>32.90909090909091</v>
      </c>
      <c r="L142" s="18">
        <v>1</v>
      </c>
      <c r="M142" s="18">
        <v>0</v>
      </c>
      <c r="N142" s="23">
        <f t="shared" si="36"/>
        <v>300.35709090909086</v>
      </c>
      <c r="O142" s="23">
        <f t="shared" si="37"/>
        <v>300.35709090909086</v>
      </c>
      <c r="P142" s="23">
        <f t="shared" si="38"/>
        <v>308.8970909090909</v>
      </c>
      <c r="Q142" s="23"/>
    </row>
    <row r="143" spans="1:17" s="2" customFormat="1" ht="30" customHeight="1">
      <c r="A143" s="18">
        <v>138</v>
      </c>
      <c r="B143" s="18" t="s">
        <v>67</v>
      </c>
      <c r="C143" s="18" t="s">
        <v>156</v>
      </c>
      <c r="D143" s="18" t="s">
        <v>157</v>
      </c>
      <c r="E143" s="18" t="s">
        <v>28</v>
      </c>
      <c r="F143" s="18">
        <v>57</v>
      </c>
      <c r="G143" s="18" t="s">
        <v>36</v>
      </c>
      <c r="H143" s="18">
        <v>0.364</v>
      </c>
      <c r="I143" s="24">
        <v>854</v>
      </c>
      <c r="J143" s="26">
        <v>724</v>
      </c>
      <c r="K143" s="22">
        <f>J143/(F143*0.45)</f>
        <v>28.226120857699804</v>
      </c>
      <c r="L143" s="18">
        <v>1</v>
      </c>
      <c r="M143" s="18">
        <v>0</v>
      </c>
      <c r="N143" s="23">
        <f t="shared" si="36"/>
        <v>340.0821208576998</v>
      </c>
      <c r="O143" s="23">
        <f t="shared" si="37"/>
        <v>340.0821208576998</v>
      </c>
      <c r="P143" s="23">
        <f t="shared" si="38"/>
        <v>348.6221208576998</v>
      </c>
      <c r="Q143" s="23"/>
    </row>
    <row r="144" spans="1:17" s="2" customFormat="1" ht="24">
      <c r="A144" s="18">
        <v>139</v>
      </c>
      <c r="B144" s="18" t="s">
        <v>158</v>
      </c>
      <c r="C144" s="18" t="s">
        <v>159</v>
      </c>
      <c r="D144" s="18" t="s">
        <v>160</v>
      </c>
      <c r="E144" s="18" t="s">
        <v>28</v>
      </c>
      <c r="F144" s="18">
        <v>44</v>
      </c>
      <c r="G144" s="18" t="s">
        <v>29</v>
      </c>
      <c r="H144" s="18">
        <v>0.312</v>
      </c>
      <c r="I144" s="24">
        <v>328</v>
      </c>
      <c r="J144" s="26">
        <v>300</v>
      </c>
      <c r="K144" s="22">
        <f t="shared" si="41"/>
        <v>13.636363636363637</v>
      </c>
      <c r="L144" s="18">
        <v>1</v>
      </c>
      <c r="M144" s="18">
        <v>0</v>
      </c>
      <c r="N144" s="23">
        <f t="shared" si="36"/>
        <v>116.97236363636364</v>
      </c>
      <c r="O144" s="23">
        <f t="shared" si="37"/>
        <v>116.97236363636364</v>
      </c>
      <c r="P144" s="23">
        <f t="shared" si="38"/>
        <v>120.25236363636364</v>
      </c>
      <c r="Q144" s="23"/>
    </row>
    <row r="145" spans="1:17" s="2" customFormat="1" ht="30" customHeight="1">
      <c r="A145" s="18">
        <v>140</v>
      </c>
      <c r="B145" s="18"/>
      <c r="C145" s="18"/>
      <c r="D145" s="18" t="s">
        <v>161</v>
      </c>
      <c r="E145" s="18" t="s">
        <v>28</v>
      </c>
      <c r="F145" s="18">
        <v>44</v>
      </c>
      <c r="G145" s="18" t="s">
        <v>29</v>
      </c>
      <c r="H145" s="18">
        <v>0.312</v>
      </c>
      <c r="I145" s="24">
        <v>339</v>
      </c>
      <c r="J145" s="26">
        <v>300</v>
      </c>
      <c r="K145" s="22">
        <f t="shared" si="41"/>
        <v>13.636363636363637</v>
      </c>
      <c r="L145" s="18">
        <v>1</v>
      </c>
      <c r="M145" s="18">
        <v>0</v>
      </c>
      <c r="N145" s="23">
        <f t="shared" si="36"/>
        <v>120.40436363636364</v>
      </c>
      <c r="O145" s="23">
        <f t="shared" si="37"/>
        <v>120.40436363636364</v>
      </c>
      <c r="P145" s="23">
        <f t="shared" si="38"/>
        <v>123.79436363636364</v>
      </c>
      <c r="Q145" s="23"/>
    </row>
    <row r="146" spans="1:17" s="2" customFormat="1" ht="30" customHeight="1">
      <c r="A146" s="18">
        <v>141</v>
      </c>
      <c r="B146" s="18"/>
      <c r="C146" s="18"/>
      <c r="D146" s="18" t="s">
        <v>162</v>
      </c>
      <c r="E146" s="18" t="s">
        <v>28</v>
      </c>
      <c r="F146" s="18">
        <v>44</v>
      </c>
      <c r="G146" s="18" t="s">
        <v>29</v>
      </c>
      <c r="H146" s="18">
        <v>0.312</v>
      </c>
      <c r="I146" s="24">
        <v>385</v>
      </c>
      <c r="J146" s="26">
        <v>334</v>
      </c>
      <c r="K146" s="22">
        <f t="shared" si="41"/>
        <v>15.181818181818182</v>
      </c>
      <c r="L146" s="18">
        <v>1</v>
      </c>
      <c r="M146" s="18">
        <v>0</v>
      </c>
      <c r="N146" s="23">
        <f t="shared" si="36"/>
        <v>136.3018181818182</v>
      </c>
      <c r="O146" s="23">
        <f t="shared" si="37"/>
        <v>136.3018181818182</v>
      </c>
      <c r="P146" s="23">
        <f t="shared" si="38"/>
        <v>140.1518181818182</v>
      </c>
      <c r="Q146" s="23"/>
    </row>
    <row r="147" spans="1:17" s="2" customFormat="1" ht="30" customHeight="1">
      <c r="A147" s="18">
        <v>142</v>
      </c>
      <c r="B147" s="18"/>
      <c r="C147" s="18"/>
      <c r="D147" s="18" t="s">
        <v>163</v>
      </c>
      <c r="E147" s="18" t="s">
        <v>28</v>
      </c>
      <c r="F147" s="18">
        <v>44</v>
      </c>
      <c r="G147" s="18" t="s">
        <v>29</v>
      </c>
      <c r="H147" s="18">
        <v>0.312</v>
      </c>
      <c r="I147" s="24">
        <v>487</v>
      </c>
      <c r="J147" s="26">
        <v>460</v>
      </c>
      <c r="K147" s="22">
        <f t="shared" si="41"/>
        <v>20.90909090909091</v>
      </c>
      <c r="L147" s="18">
        <v>1</v>
      </c>
      <c r="M147" s="18">
        <v>0</v>
      </c>
      <c r="N147" s="23">
        <f t="shared" si="36"/>
        <v>173.8530909090909</v>
      </c>
      <c r="O147" s="23">
        <f t="shared" si="37"/>
        <v>173.8530909090909</v>
      </c>
      <c r="P147" s="23">
        <f t="shared" si="38"/>
        <v>178.7230909090909</v>
      </c>
      <c r="Q147" s="23"/>
    </row>
    <row r="148" spans="1:17" s="2" customFormat="1" ht="30" customHeight="1">
      <c r="A148" s="18">
        <v>143</v>
      </c>
      <c r="B148" s="18"/>
      <c r="C148" s="18"/>
      <c r="D148" s="18" t="s">
        <v>164</v>
      </c>
      <c r="E148" s="18" t="s">
        <v>28</v>
      </c>
      <c r="F148" s="18">
        <v>44</v>
      </c>
      <c r="G148" s="18" t="s">
        <v>29</v>
      </c>
      <c r="H148" s="18">
        <v>0.312</v>
      </c>
      <c r="I148" s="24">
        <v>500</v>
      </c>
      <c r="J148" s="26">
        <v>480</v>
      </c>
      <c r="K148" s="22">
        <f t="shared" si="41"/>
        <v>21.818181818181817</v>
      </c>
      <c r="L148" s="18">
        <v>1</v>
      </c>
      <c r="M148" s="18">
        <v>0</v>
      </c>
      <c r="N148" s="23">
        <f t="shared" si="36"/>
        <v>178.8181818181818</v>
      </c>
      <c r="O148" s="23">
        <f t="shared" si="37"/>
        <v>178.8181818181818</v>
      </c>
      <c r="P148" s="23">
        <f t="shared" si="38"/>
        <v>183.8181818181818</v>
      </c>
      <c r="Q148" s="23"/>
    </row>
    <row r="149" spans="1:17" s="2" customFormat="1" ht="30" customHeight="1">
      <c r="A149" s="18">
        <v>144</v>
      </c>
      <c r="B149" s="18"/>
      <c r="C149" s="18"/>
      <c r="D149" s="18" t="s">
        <v>165</v>
      </c>
      <c r="E149" s="18" t="s">
        <v>28</v>
      </c>
      <c r="F149" s="18">
        <v>44</v>
      </c>
      <c r="G149" s="18" t="s">
        <v>29</v>
      </c>
      <c r="H149" s="18">
        <v>0.312</v>
      </c>
      <c r="I149" s="24">
        <v>530</v>
      </c>
      <c r="J149" s="26">
        <v>500</v>
      </c>
      <c r="K149" s="22">
        <f t="shared" si="41"/>
        <v>22.727272727272727</v>
      </c>
      <c r="L149" s="18">
        <v>1</v>
      </c>
      <c r="M149" s="18">
        <v>0</v>
      </c>
      <c r="N149" s="23">
        <f t="shared" si="36"/>
        <v>189.08727272727273</v>
      </c>
      <c r="O149" s="23">
        <f t="shared" si="37"/>
        <v>189.08727272727273</v>
      </c>
      <c r="P149" s="23">
        <f t="shared" si="38"/>
        <v>194.38727272727274</v>
      </c>
      <c r="Q149" s="23"/>
    </row>
    <row r="150" spans="1:17" s="2" customFormat="1" ht="24">
      <c r="A150" s="18">
        <v>145</v>
      </c>
      <c r="B150" s="18"/>
      <c r="C150" s="18" t="s">
        <v>159</v>
      </c>
      <c r="D150" s="18" t="s">
        <v>160</v>
      </c>
      <c r="E150" s="18" t="s">
        <v>28</v>
      </c>
      <c r="F150" s="18">
        <v>43</v>
      </c>
      <c r="G150" s="18" t="s">
        <v>36</v>
      </c>
      <c r="H150" s="18">
        <v>0.364</v>
      </c>
      <c r="I150" s="24">
        <v>328</v>
      </c>
      <c r="J150" s="26">
        <v>300</v>
      </c>
      <c r="K150" s="22">
        <f aca="true" t="shared" si="42" ref="K150:K155">J150/(F150*0.45)</f>
        <v>15.503875968992247</v>
      </c>
      <c r="L150" s="18">
        <v>1</v>
      </c>
      <c r="M150" s="18">
        <v>0</v>
      </c>
      <c r="N150" s="23">
        <f t="shared" si="36"/>
        <v>135.89587596899224</v>
      </c>
      <c r="O150" s="23">
        <f t="shared" si="37"/>
        <v>135.89587596899224</v>
      </c>
      <c r="P150" s="23">
        <f t="shared" si="38"/>
        <v>139.17587596899224</v>
      </c>
      <c r="Q150" s="23"/>
    </row>
    <row r="151" spans="1:17" s="2" customFormat="1" ht="24">
      <c r="A151" s="18">
        <v>146</v>
      </c>
      <c r="B151" s="18"/>
      <c r="C151" s="18"/>
      <c r="D151" s="18" t="s">
        <v>161</v>
      </c>
      <c r="E151" s="18" t="s">
        <v>28</v>
      </c>
      <c r="F151" s="18">
        <v>43</v>
      </c>
      <c r="G151" s="18" t="s">
        <v>36</v>
      </c>
      <c r="H151" s="18">
        <v>0.364</v>
      </c>
      <c r="I151" s="24">
        <v>339</v>
      </c>
      <c r="J151" s="26">
        <v>300</v>
      </c>
      <c r="K151" s="22">
        <f t="shared" si="42"/>
        <v>15.503875968992247</v>
      </c>
      <c r="L151" s="18">
        <v>1</v>
      </c>
      <c r="M151" s="18">
        <v>0</v>
      </c>
      <c r="N151" s="23">
        <f t="shared" si="36"/>
        <v>139.89987596899226</v>
      </c>
      <c r="O151" s="23">
        <f t="shared" si="37"/>
        <v>139.89987596899226</v>
      </c>
      <c r="P151" s="23">
        <f t="shared" si="38"/>
        <v>143.28987596899225</v>
      </c>
      <c r="Q151" s="23"/>
    </row>
    <row r="152" spans="1:17" s="2" customFormat="1" ht="30" customHeight="1">
      <c r="A152" s="18">
        <v>147</v>
      </c>
      <c r="B152" s="18"/>
      <c r="C152" s="18"/>
      <c r="D152" s="18" t="s">
        <v>166</v>
      </c>
      <c r="E152" s="18" t="s">
        <v>28</v>
      </c>
      <c r="F152" s="18">
        <v>43</v>
      </c>
      <c r="G152" s="18" t="s">
        <v>36</v>
      </c>
      <c r="H152" s="18">
        <v>0.364</v>
      </c>
      <c r="I152" s="24">
        <v>385</v>
      </c>
      <c r="J152" s="26">
        <v>334</v>
      </c>
      <c r="K152" s="22">
        <f t="shared" si="42"/>
        <v>17.2609819121447</v>
      </c>
      <c r="L152" s="18">
        <v>1</v>
      </c>
      <c r="M152" s="18">
        <v>0</v>
      </c>
      <c r="N152" s="23">
        <f t="shared" si="36"/>
        <v>158.4009819121447</v>
      </c>
      <c r="O152" s="23">
        <f t="shared" si="37"/>
        <v>158.4009819121447</v>
      </c>
      <c r="P152" s="23">
        <f t="shared" si="38"/>
        <v>162.25098191214468</v>
      </c>
      <c r="Q152" s="23"/>
    </row>
    <row r="153" spans="1:17" s="2" customFormat="1" ht="22.5" customHeight="1">
      <c r="A153" s="18">
        <v>148</v>
      </c>
      <c r="B153" s="18"/>
      <c r="C153" s="18"/>
      <c r="D153" s="18" t="s">
        <v>163</v>
      </c>
      <c r="E153" s="18" t="s">
        <v>28</v>
      </c>
      <c r="F153" s="18">
        <v>43</v>
      </c>
      <c r="G153" s="18" t="s">
        <v>36</v>
      </c>
      <c r="H153" s="18">
        <v>0.364</v>
      </c>
      <c r="I153" s="24">
        <v>487</v>
      </c>
      <c r="J153" s="26">
        <v>460</v>
      </c>
      <c r="K153" s="22">
        <f t="shared" si="42"/>
        <v>23.772609819121445</v>
      </c>
      <c r="L153" s="18">
        <v>1</v>
      </c>
      <c r="M153" s="18">
        <v>0</v>
      </c>
      <c r="N153" s="23">
        <f t="shared" si="36"/>
        <v>202.04060981912144</v>
      </c>
      <c r="O153" s="23">
        <f t="shared" si="37"/>
        <v>202.04060981912144</v>
      </c>
      <c r="P153" s="23">
        <f t="shared" si="38"/>
        <v>206.91060981912145</v>
      </c>
      <c r="Q153" s="23"/>
    </row>
    <row r="154" spans="1:17" s="2" customFormat="1" ht="22.5" customHeight="1">
      <c r="A154" s="18">
        <v>149</v>
      </c>
      <c r="B154" s="18"/>
      <c r="C154" s="18"/>
      <c r="D154" s="18" t="s">
        <v>164</v>
      </c>
      <c r="E154" s="18" t="s">
        <v>28</v>
      </c>
      <c r="F154" s="18">
        <v>43</v>
      </c>
      <c r="G154" s="18" t="s">
        <v>36</v>
      </c>
      <c r="H154" s="18">
        <v>0.364</v>
      </c>
      <c r="I154" s="24">
        <v>500</v>
      </c>
      <c r="J154" s="26">
        <v>480</v>
      </c>
      <c r="K154" s="22">
        <f t="shared" si="42"/>
        <v>24.806201550387595</v>
      </c>
      <c r="L154" s="18">
        <v>1</v>
      </c>
      <c r="M154" s="18">
        <v>0</v>
      </c>
      <c r="N154" s="23">
        <f t="shared" si="36"/>
        <v>207.80620155038758</v>
      </c>
      <c r="O154" s="23">
        <f t="shared" si="37"/>
        <v>207.80620155038758</v>
      </c>
      <c r="P154" s="23">
        <f t="shared" si="38"/>
        <v>212.80620155038758</v>
      </c>
      <c r="Q154" s="23"/>
    </row>
    <row r="155" spans="1:17" s="2" customFormat="1" ht="22.5" customHeight="1">
      <c r="A155" s="18">
        <v>150</v>
      </c>
      <c r="B155" s="18"/>
      <c r="C155" s="18"/>
      <c r="D155" s="18" t="s">
        <v>165</v>
      </c>
      <c r="E155" s="18" t="s">
        <v>28</v>
      </c>
      <c r="F155" s="18">
        <v>43</v>
      </c>
      <c r="G155" s="18" t="s">
        <v>36</v>
      </c>
      <c r="H155" s="18">
        <v>0.364</v>
      </c>
      <c r="I155" s="24">
        <v>530</v>
      </c>
      <c r="J155" s="26">
        <v>500</v>
      </c>
      <c r="K155" s="22">
        <f t="shared" si="42"/>
        <v>25.839793281653744</v>
      </c>
      <c r="L155" s="18">
        <v>1</v>
      </c>
      <c r="M155" s="18">
        <v>0</v>
      </c>
      <c r="N155" s="23">
        <f t="shared" si="36"/>
        <v>219.75979328165374</v>
      </c>
      <c r="O155" s="23">
        <f t="shared" si="37"/>
        <v>219.75979328165374</v>
      </c>
      <c r="P155" s="23">
        <f t="shared" si="38"/>
        <v>225.05979328165375</v>
      </c>
      <c r="Q155" s="23"/>
    </row>
    <row r="156" spans="1:17" s="2" customFormat="1" ht="30" customHeight="1">
      <c r="A156" s="18">
        <v>151</v>
      </c>
      <c r="B156" s="18" t="s">
        <v>167</v>
      </c>
      <c r="C156" s="18" t="s">
        <v>168</v>
      </c>
      <c r="D156" s="18" t="s">
        <v>169</v>
      </c>
      <c r="E156" s="18" t="s">
        <v>28</v>
      </c>
      <c r="F156" s="18">
        <v>40</v>
      </c>
      <c r="G156" s="18" t="s">
        <v>29</v>
      </c>
      <c r="H156" s="18">
        <v>0.312</v>
      </c>
      <c r="I156" s="24">
        <v>429</v>
      </c>
      <c r="J156" s="26">
        <v>388</v>
      </c>
      <c r="K156" s="22">
        <f aca="true" t="shared" si="43" ref="K156:K165">J156/(F156*0.5)</f>
        <v>19.4</v>
      </c>
      <c r="L156" s="18">
        <v>1</v>
      </c>
      <c r="M156" s="18">
        <v>0</v>
      </c>
      <c r="N156" s="23">
        <f t="shared" si="36"/>
        <v>154.24800000000002</v>
      </c>
      <c r="O156" s="23">
        <f t="shared" si="37"/>
        <v>154.24800000000002</v>
      </c>
      <c r="P156" s="23">
        <f t="shared" si="38"/>
        <v>158.538</v>
      </c>
      <c r="Q156" s="23"/>
    </row>
    <row r="157" spans="1:17" s="2" customFormat="1" ht="30" customHeight="1">
      <c r="A157" s="18">
        <v>152</v>
      </c>
      <c r="B157" s="18"/>
      <c r="C157" s="18"/>
      <c r="D157" s="18" t="s">
        <v>170</v>
      </c>
      <c r="E157" s="18" t="s">
        <v>28</v>
      </c>
      <c r="F157" s="18">
        <v>40</v>
      </c>
      <c r="G157" s="18" t="s">
        <v>29</v>
      </c>
      <c r="H157" s="18">
        <v>0.312</v>
      </c>
      <c r="I157" s="24">
        <v>474</v>
      </c>
      <c r="J157" s="26">
        <v>390</v>
      </c>
      <c r="K157" s="22">
        <f t="shared" si="43"/>
        <v>19.5</v>
      </c>
      <c r="L157" s="18">
        <v>1</v>
      </c>
      <c r="M157" s="18">
        <v>0</v>
      </c>
      <c r="N157" s="23">
        <f t="shared" si="36"/>
        <v>168.388</v>
      </c>
      <c r="O157" s="23">
        <f t="shared" si="37"/>
        <v>168.388</v>
      </c>
      <c r="P157" s="23">
        <f t="shared" si="38"/>
        <v>173.12800000000001</v>
      </c>
      <c r="Q157" s="23"/>
    </row>
    <row r="158" spans="1:17" s="2" customFormat="1" ht="22.5" customHeight="1">
      <c r="A158" s="18">
        <v>153</v>
      </c>
      <c r="B158" s="18"/>
      <c r="C158" s="18" t="s">
        <v>168</v>
      </c>
      <c r="D158" s="18" t="s">
        <v>169</v>
      </c>
      <c r="E158" s="18" t="s">
        <v>28</v>
      </c>
      <c r="F158" s="18">
        <v>43</v>
      </c>
      <c r="G158" s="18" t="s">
        <v>36</v>
      </c>
      <c r="H158" s="18">
        <v>0.364</v>
      </c>
      <c r="I158" s="24">
        <v>429</v>
      </c>
      <c r="J158" s="26">
        <v>400</v>
      </c>
      <c r="K158" s="22">
        <f>J158/(F158*0.45)</f>
        <v>20.671834625322997</v>
      </c>
      <c r="L158" s="18">
        <v>1</v>
      </c>
      <c r="M158" s="18">
        <v>0</v>
      </c>
      <c r="N158" s="23">
        <f t="shared" si="36"/>
        <v>177.827834625323</v>
      </c>
      <c r="O158" s="23">
        <f t="shared" si="37"/>
        <v>177.827834625323</v>
      </c>
      <c r="P158" s="23">
        <f t="shared" si="38"/>
        <v>182.11783462532298</v>
      </c>
      <c r="Q158" s="23"/>
    </row>
    <row r="159" spans="1:17" s="2" customFormat="1" ht="22.5" customHeight="1">
      <c r="A159" s="18">
        <v>154</v>
      </c>
      <c r="B159" s="18"/>
      <c r="C159" s="18"/>
      <c r="D159" s="18" t="s">
        <v>170</v>
      </c>
      <c r="E159" s="18" t="s">
        <v>28</v>
      </c>
      <c r="F159" s="18">
        <v>43</v>
      </c>
      <c r="G159" s="18" t="s">
        <v>36</v>
      </c>
      <c r="H159" s="18">
        <v>0.364</v>
      </c>
      <c r="I159" s="24">
        <v>474</v>
      </c>
      <c r="J159" s="26">
        <v>415</v>
      </c>
      <c r="K159" s="22">
        <f>J159/(F159*0.45)</f>
        <v>21.447028423772608</v>
      </c>
      <c r="L159" s="18">
        <v>1</v>
      </c>
      <c r="M159" s="18">
        <v>0</v>
      </c>
      <c r="N159" s="23">
        <f t="shared" si="36"/>
        <v>194.98302842377262</v>
      </c>
      <c r="O159" s="23">
        <f t="shared" si="37"/>
        <v>194.98302842377262</v>
      </c>
      <c r="P159" s="23">
        <f t="shared" si="38"/>
        <v>199.72302842377263</v>
      </c>
      <c r="Q159" s="23"/>
    </row>
    <row r="160" spans="1:17" s="2" customFormat="1" ht="24">
      <c r="A160" s="18">
        <v>155</v>
      </c>
      <c r="B160" s="18" t="s">
        <v>171</v>
      </c>
      <c r="C160" s="18" t="s">
        <v>172</v>
      </c>
      <c r="D160" s="18" t="s">
        <v>160</v>
      </c>
      <c r="E160" s="18" t="s">
        <v>28</v>
      </c>
      <c r="F160" s="18">
        <v>44</v>
      </c>
      <c r="G160" s="18" t="s">
        <v>29</v>
      </c>
      <c r="H160" s="18">
        <v>0.312</v>
      </c>
      <c r="I160" s="24">
        <v>328</v>
      </c>
      <c r="J160" s="26">
        <v>300</v>
      </c>
      <c r="K160" s="22">
        <f t="shared" si="43"/>
        <v>13.636363636363637</v>
      </c>
      <c r="L160" s="18">
        <v>1</v>
      </c>
      <c r="M160" s="18">
        <v>0</v>
      </c>
      <c r="N160" s="23">
        <f t="shared" si="36"/>
        <v>116.97236363636364</v>
      </c>
      <c r="O160" s="23">
        <f t="shared" si="37"/>
        <v>116.97236363636364</v>
      </c>
      <c r="P160" s="23">
        <f t="shared" si="38"/>
        <v>120.25236363636364</v>
      </c>
      <c r="Q160" s="23"/>
    </row>
    <row r="161" spans="1:17" s="2" customFormat="1" ht="24">
      <c r="A161" s="18">
        <v>156</v>
      </c>
      <c r="B161" s="18"/>
      <c r="C161" s="18"/>
      <c r="D161" s="18" t="s">
        <v>161</v>
      </c>
      <c r="E161" s="18" t="s">
        <v>28</v>
      </c>
      <c r="F161" s="18">
        <v>44</v>
      </c>
      <c r="G161" s="18" t="s">
        <v>29</v>
      </c>
      <c r="H161" s="18">
        <v>0.312</v>
      </c>
      <c r="I161" s="24">
        <v>339</v>
      </c>
      <c r="J161" s="26">
        <v>300</v>
      </c>
      <c r="K161" s="22">
        <f t="shared" si="43"/>
        <v>13.636363636363637</v>
      </c>
      <c r="L161" s="18">
        <v>1</v>
      </c>
      <c r="M161" s="18">
        <v>0</v>
      </c>
      <c r="N161" s="23">
        <f t="shared" si="36"/>
        <v>120.40436363636364</v>
      </c>
      <c r="O161" s="23">
        <f t="shared" si="37"/>
        <v>120.40436363636364</v>
      </c>
      <c r="P161" s="23">
        <f t="shared" si="38"/>
        <v>123.79436363636364</v>
      </c>
      <c r="Q161" s="23"/>
    </row>
    <row r="162" spans="1:17" s="2" customFormat="1" ht="24">
      <c r="A162" s="18">
        <v>157</v>
      </c>
      <c r="B162" s="18"/>
      <c r="C162" s="18"/>
      <c r="D162" s="18" t="s">
        <v>166</v>
      </c>
      <c r="E162" s="18" t="s">
        <v>28</v>
      </c>
      <c r="F162" s="18">
        <v>44</v>
      </c>
      <c r="G162" s="18" t="s">
        <v>29</v>
      </c>
      <c r="H162" s="18">
        <v>0.312</v>
      </c>
      <c r="I162" s="24">
        <v>385</v>
      </c>
      <c r="J162" s="26">
        <v>334</v>
      </c>
      <c r="K162" s="22">
        <f t="shared" si="43"/>
        <v>15.181818181818182</v>
      </c>
      <c r="L162" s="18">
        <v>1</v>
      </c>
      <c r="M162" s="18">
        <v>0</v>
      </c>
      <c r="N162" s="23">
        <f t="shared" si="36"/>
        <v>136.3018181818182</v>
      </c>
      <c r="O162" s="23">
        <f t="shared" si="37"/>
        <v>136.3018181818182</v>
      </c>
      <c r="P162" s="23">
        <f t="shared" si="38"/>
        <v>140.1518181818182</v>
      </c>
      <c r="Q162" s="23"/>
    </row>
    <row r="163" spans="1:17" s="2" customFormat="1" ht="24">
      <c r="A163" s="18">
        <v>158</v>
      </c>
      <c r="B163" s="18"/>
      <c r="C163" s="18"/>
      <c r="D163" s="18" t="s">
        <v>173</v>
      </c>
      <c r="E163" s="18" t="s">
        <v>28</v>
      </c>
      <c r="F163" s="18">
        <v>44</v>
      </c>
      <c r="G163" s="18" t="s">
        <v>29</v>
      </c>
      <c r="H163" s="18">
        <v>0.312</v>
      </c>
      <c r="I163" s="24">
        <v>529</v>
      </c>
      <c r="J163" s="26">
        <v>480</v>
      </c>
      <c r="K163" s="22">
        <f t="shared" si="43"/>
        <v>21.818181818181817</v>
      </c>
      <c r="L163" s="18">
        <v>1</v>
      </c>
      <c r="M163" s="18">
        <v>0</v>
      </c>
      <c r="N163" s="23">
        <f t="shared" si="36"/>
        <v>187.86618181818181</v>
      </c>
      <c r="O163" s="23">
        <f t="shared" si="37"/>
        <v>187.86618181818181</v>
      </c>
      <c r="P163" s="23">
        <f t="shared" si="38"/>
        <v>193.1561818181818</v>
      </c>
      <c r="Q163" s="23"/>
    </row>
    <row r="164" spans="1:17" s="2" customFormat="1" ht="24">
      <c r="A164" s="18">
        <v>159</v>
      </c>
      <c r="B164" s="18"/>
      <c r="C164" s="18"/>
      <c r="D164" s="18" t="s">
        <v>174</v>
      </c>
      <c r="E164" s="18" t="s">
        <v>28</v>
      </c>
      <c r="F164" s="18">
        <v>44</v>
      </c>
      <c r="G164" s="18" t="s">
        <v>29</v>
      </c>
      <c r="H164" s="18">
        <v>0.312</v>
      </c>
      <c r="I164" s="18">
        <v>539</v>
      </c>
      <c r="J164" s="18">
        <v>500</v>
      </c>
      <c r="K164" s="22">
        <f t="shared" si="43"/>
        <v>22.727272727272727</v>
      </c>
      <c r="L164" s="18">
        <v>1</v>
      </c>
      <c r="M164" s="18">
        <v>0</v>
      </c>
      <c r="N164" s="23">
        <f t="shared" si="36"/>
        <v>191.89527272727273</v>
      </c>
      <c r="O164" s="23">
        <f t="shared" si="37"/>
        <v>191.89527272727273</v>
      </c>
      <c r="P164" s="23">
        <f t="shared" si="38"/>
        <v>197.2852727272727</v>
      </c>
      <c r="Q164" s="23"/>
    </row>
    <row r="165" spans="1:17" s="2" customFormat="1" ht="24">
      <c r="A165" s="18">
        <v>160</v>
      </c>
      <c r="B165" s="18"/>
      <c r="C165" s="18"/>
      <c r="D165" s="18" t="s">
        <v>175</v>
      </c>
      <c r="E165" s="18" t="s">
        <v>28</v>
      </c>
      <c r="F165" s="18">
        <v>44</v>
      </c>
      <c r="G165" s="18" t="s">
        <v>29</v>
      </c>
      <c r="H165" s="18">
        <v>0.312</v>
      </c>
      <c r="I165" s="24">
        <v>554</v>
      </c>
      <c r="J165" s="26">
        <v>520</v>
      </c>
      <c r="K165" s="22">
        <f t="shared" si="43"/>
        <v>23.636363636363637</v>
      </c>
      <c r="L165" s="18">
        <v>1</v>
      </c>
      <c r="M165" s="18">
        <v>0</v>
      </c>
      <c r="N165" s="23">
        <f t="shared" si="36"/>
        <v>197.48436363636364</v>
      </c>
      <c r="O165" s="23">
        <f t="shared" si="37"/>
        <v>197.48436363636364</v>
      </c>
      <c r="P165" s="23">
        <f t="shared" si="38"/>
        <v>203.02436363636363</v>
      </c>
      <c r="Q165" s="23"/>
    </row>
    <row r="166" spans="1:17" s="2" customFormat="1" ht="24">
      <c r="A166" s="18">
        <v>161</v>
      </c>
      <c r="B166" s="18"/>
      <c r="C166" s="18" t="s">
        <v>172</v>
      </c>
      <c r="D166" s="18" t="s">
        <v>160</v>
      </c>
      <c r="E166" s="18" t="s">
        <v>28</v>
      </c>
      <c r="F166" s="18">
        <v>43</v>
      </c>
      <c r="G166" s="18" t="s">
        <v>36</v>
      </c>
      <c r="H166" s="18">
        <v>0.364</v>
      </c>
      <c r="I166" s="24">
        <v>328</v>
      </c>
      <c r="J166" s="26">
        <v>300</v>
      </c>
      <c r="K166" s="22">
        <f aca="true" t="shared" si="44" ref="K166:K171">J166/(F166*0.45)</f>
        <v>15.503875968992247</v>
      </c>
      <c r="L166" s="18">
        <v>1</v>
      </c>
      <c r="M166" s="18">
        <v>0</v>
      </c>
      <c r="N166" s="23">
        <f t="shared" si="36"/>
        <v>135.89587596899224</v>
      </c>
      <c r="O166" s="23">
        <f t="shared" si="37"/>
        <v>135.89587596899224</v>
      </c>
      <c r="P166" s="23">
        <f t="shared" si="38"/>
        <v>139.17587596899224</v>
      </c>
      <c r="Q166" s="23"/>
    </row>
    <row r="167" spans="1:17" s="2" customFormat="1" ht="24">
      <c r="A167" s="18">
        <v>162</v>
      </c>
      <c r="B167" s="18"/>
      <c r="C167" s="18"/>
      <c r="D167" s="18" t="s">
        <v>161</v>
      </c>
      <c r="E167" s="18" t="s">
        <v>28</v>
      </c>
      <c r="F167" s="18">
        <v>43</v>
      </c>
      <c r="G167" s="18" t="s">
        <v>36</v>
      </c>
      <c r="H167" s="18">
        <v>0.364</v>
      </c>
      <c r="I167" s="24">
        <v>339</v>
      </c>
      <c r="J167" s="26">
        <v>300</v>
      </c>
      <c r="K167" s="22">
        <f t="shared" si="44"/>
        <v>15.503875968992247</v>
      </c>
      <c r="L167" s="18">
        <v>1</v>
      </c>
      <c r="M167" s="18">
        <v>0</v>
      </c>
      <c r="N167" s="23">
        <f t="shared" si="36"/>
        <v>139.89987596899226</v>
      </c>
      <c r="O167" s="23">
        <f t="shared" si="37"/>
        <v>139.89987596899226</v>
      </c>
      <c r="P167" s="23">
        <f t="shared" si="38"/>
        <v>143.28987596899225</v>
      </c>
      <c r="Q167" s="23"/>
    </row>
    <row r="168" spans="1:17" s="2" customFormat="1" ht="24">
      <c r="A168" s="18">
        <v>163</v>
      </c>
      <c r="B168" s="18"/>
      <c r="C168" s="18"/>
      <c r="D168" s="18" t="s">
        <v>166</v>
      </c>
      <c r="E168" s="18" t="s">
        <v>28</v>
      </c>
      <c r="F168" s="18">
        <v>43</v>
      </c>
      <c r="G168" s="18" t="s">
        <v>36</v>
      </c>
      <c r="H168" s="18">
        <v>0.364</v>
      </c>
      <c r="I168" s="24">
        <v>385</v>
      </c>
      <c r="J168" s="26">
        <v>334</v>
      </c>
      <c r="K168" s="22">
        <f t="shared" si="44"/>
        <v>17.2609819121447</v>
      </c>
      <c r="L168" s="18">
        <v>1</v>
      </c>
      <c r="M168" s="18">
        <v>0</v>
      </c>
      <c r="N168" s="23">
        <f t="shared" si="36"/>
        <v>158.4009819121447</v>
      </c>
      <c r="O168" s="23">
        <f t="shared" si="37"/>
        <v>158.4009819121447</v>
      </c>
      <c r="P168" s="23">
        <f t="shared" si="38"/>
        <v>162.25098191214468</v>
      </c>
      <c r="Q168" s="23"/>
    </row>
    <row r="169" spans="1:17" s="2" customFormat="1" ht="24">
      <c r="A169" s="18">
        <v>164</v>
      </c>
      <c r="B169" s="18"/>
      <c r="C169" s="18"/>
      <c r="D169" s="18" t="s">
        <v>173</v>
      </c>
      <c r="E169" s="18" t="s">
        <v>28</v>
      </c>
      <c r="F169" s="18">
        <v>43</v>
      </c>
      <c r="G169" s="18" t="s">
        <v>36</v>
      </c>
      <c r="H169" s="18">
        <v>0.364</v>
      </c>
      <c r="I169" s="24">
        <v>529</v>
      </c>
      <c r="J169" s="26">
        <v>480</v>
      </c>
      <c r="K169" s="22">
        <f t="shared" si="44"/>
        <v>24.806201550387595</v>
      </c>
      <c r="L169" s="18">
        <v>1</v>
      </c>
      <c r="M169" s="18">
        <v>0</v>
      </c>
      <c r="N169" s="23">
        <f t="shared" si="36"/>
        <v>218.36220155038757</v>
      </c>
      <c r="O169" s="23">
        <f t="shared" si="37"/>
        <v>218.36220155038757</v>
      </c>
      <c r="P169" s="23">
        <f t="shared" si="38"/>
        <v>223.65220155038756</v>
      </c>
      <c r="Q169" s="23"/>
    </row>
    <row r="170" spans="1:17" s="2" customFormat="1" ht="24">
      <c r="A170" s="18">
        <v>165</v>
      </c>
      <c r="B170" s="18"/>
      <c r="C170" s="18"/>
      <c r="D170" s="18" t="s">
        <v>174</v>
      </c>
      <c r="E170" s="18" t="s">
        <v>28</v>
      </c>
      <c r="F170" s="18">
        <v>43</v>
      </c>
      <c r="G170" s="18" t="s">
        <v>36</v>
      </c>
      <c r="H170" s="18">
        <v>0.364</v>
      </c>
      <c r="I170" s="18">
        <v>539</v>
      </c>
      <c r="J170" s="18">
        <v>500</v>
      </c>
      <c r="K170" s="22">
        <f t="shared" si="44"/>
        <v>25.839793281653744</v>
      </c>
      <c r="L170" s="18">
        <v>1</v>
      </c>
      <c r="M170" s="18">
        <v>0</v>
      </c>
      <c r="N170" s="23">
        <f t="shared" si="36"/>
        <v>223.03579328165375</v>
      </c>
      <c r="O170" s="23">
        <f t="shared" si="37"/>
        <v>223.03579328165375</v>
      </c>
      <c r="P170" s="23">
        <f t="shared" si="38"/>
        <v>228.42579328165374</v>
      </c>
      <c r="Q170" s="23"/>
    </row>
    <row r="171" spans="1:17" s="2" customFormat="1" ht="24">
      <c r="A171" s="18">
        <v>166</v>
      </c>
      <c r="B171" s="18"/>
      <c r="C171" s="18"/>
      <c r="D171" s="18" t="s">
        <v>175</v>
      </c>
      <c r="E171" s="18" t="s">
        <v>28</v>
      </c>
      <c r="F171" s="18">
        <v>43</v>
      </c>
      <c r="G171" s="18" t="s">
        <v>36</v>
      </c>
      <c r="H171" s="18">
        <v>0.364</v>
      </c>
      <c r="I171" s="24">
        <v>554</v>
      </c>
      <c r="J171" s="26">
        <v>520</v>
      </c>
      <c r="K171" s="22">
        <f t="shared" si="44"/>
        <v>26.873385012919893</v>
      </c>
      <c r="L171" s="18">
        <v>1</v>
      </c>
      <c r="M171" s="18">
        <v>0</v>
      </c>
      <c r="N171" s="23">
        <f t="shared" si="36"/>
        <v>229.5293850129199</v>
      </c>
      <c r="O171" s="23">
        <f t="shared" si="37"/>
        <v>229.5293850129199</v>
      </c>
      <c r="P171" s="23">
        <f t="shared" si="38"/>
        <v>235.0693850129199</v>
      </c>
      <c r="Q171" s="23"/>
    </row>
    <row r="172" spans="1:17" s="2" customFormat="1" ht="28.5" customHeight="1">
      <c r="A172" s="18">
        <v>167</v>
      </c>
      <c r="B172" s="18" t="s">
        <v>176</v>
      </c>
      <c r="C172" s="18" t="s">
        <v>177</v>
      </c>
      <c r="D172" s="18" t="s">
        <v>178</v>
      </c>
      <c r="E172" s="18" t="s">
        <v>28</v>
      </c>
      <c r="F172" s="18">
        <v>43</v>
      </c>
      <c r="G172" s="18" t="s">
        <v>29</v>
      </c>
      <c r="H172" s="18">
        <v>0.312</v>
      </c>
      <c r="I172" s="24">
        <v>573</v>
      </c>
      <c r="J172" s="26">
        <v>480</v>
      </c>
      <c r="K172" s="22">
        <f aca="true" t="shared" si="45" ref="K172:K176">J172/(F172*0.5)</f>
        <v>22.325581395348838</v>
      </c>
      <c r="L172" s="18">
        <v>1</v>
      </c>
      <c r="M172" s="18">
        <v>0</v>
      </c>
      <c r="N172" s="23">
        <f t="shared" si="36"/>
        <v>202.10158139534886</v>
      </c>
      <c r="O172" s="23">
        <f t="shared" si="37"/>
        <v>202.10158139534886</v>
      </c>
      <c r="P172" s="23">
        <f t="shared" si="38"/>
        <v>207.83158139534885</v>
      </c>
      <c r="Q172" s="23"/>
    </row>
    <row r="173" spans="1:17" s="2" customFormat="1" ht="31.5" customHeight="1">
      <c r="A173" s="18">
        <v>168</v>
      </c>
      <c r="B173" s="18"/>
      <c r="C173" s="18"/>
      <c r="D173" s="18" t="s">
        <v>179</v>
      </c>
      <c r="E173" s="18" t="s">
        <v>28</v>
      </c>
      <c r="F173" s="18">
        <v>43</v>
      </c>
      <c r="G173" s="18" t="s">
        <v>29</v>
      </c>
      <c r="H173" s="18">
        <v>0.312</v>
      </c>
      <c r="I173" s="24">
        <v>580</v>
      </c>
      <c r="J173" s="26">
        <v>480</v>
      </c>
      <c r="K173" s="22">
        <f t="shared" si="45"/>
        <v>22.325581395348838</v>
      </c>
      <c r="L173" s="18">
        <v>1</v>
      </c>
      <c r="M173" s="18">
        <v>0</v>
      </c>
      <c r="N173" s="23">
        <f t="shared" si="36"/>
        <v>204.28558139534886</v>
      </c>
      <c r="O173" s="23">
        <f t="shared" si="37"/>
        <v>204.28558139534886</v>
      </c>
      <c r="P173" s="23">
        <f t="shared" si="38"/>
        <v>210.08558139534887</v>
      </c>
      <c r="Q173" s="23"/>
    </row>
    <row r="174" spans="1:17" s="2" customFormat="1" ht="31.5" customHeight="1">
      <c r="A174" s="18">
        <v>169</v>
      </c>
      <c r="B174" s="18"/>
      <c r="C174" s="18" t="s">
        <v>177</v>
      </c>
      <c r="D174" s="18" t="s">
        <v>178</v>
      </c>
      <c r="E174" s="18" t="s">
        <v>28</v>
      </c>
      <c r="F174" s="18">
        <v>43</v>
      </c>
      <c r="G174" s="18" t="s">
        <v>36</v>
      </c>
      <c r="H174" s="18">
        <v>0.364</v>
      </c>
      <c r="I174" s="24">
        <v>573</v>
      </c>
      <c r="J174" s="26">
        <v>480</v>
      </c>
      <c r="K174" s="22">
        <f aca="true" t="shared" si="46" ref="K174:K177">J174/(F174*0.45)</f>
        <v>24.806201550387595</v>
      </c>
      <c r="L174" s="18">
        <v>1</v>
      </c>
      <c r="M174" s="18">
        <v>0</v>
      </c>
      <c r="N174" s="23">
        <f t="shared" si="36"/>
        <v>234.3782015503876</v>
      </c>
      <c r="O174" s="23">
        <f t="shared" si="37"/>
        <v>234.3782015503876</v>
      </c>
      <c r="P174" s="23">
        <f t="shared" si="38"/>
        <v>240.10820155038758</v>
      </c>
      <c r="Q174" s="23"/>
    </row>
    <row r="175" spans="1:17" s="2" customFormat="1" ht="31.5" customHeight="1">
      <c r="A175" s="18">
        <v>170</v>
      </c>
      <c r="B175" s="18"/>
      <c r="C175" s="18"/>
      <c r="D175" s="18" t="s">
        <v>179</v>
      </c>
      <c r="E175" s="18" t="s">
        <v>28</v>
      </c>
      <c r="F175" s="18">
        <v>43</v>
      </c>
      <c r="G175" s="18" t="s">
        <v>36</v>
      </c>
      <c r="H175" s="18">
        <v>0.364</v>
      </c>
      <c r="I175" s="24">
        <v>580</v>
      </c>
      <c r="J175" s="26">
        <v>480</v>
      </c>
      <c r="K175" s="22">
        <f t="shared" si="46"/>
        <v>24.806201550387595</v>
      </c>
      <c r="L175" s="18">
        <v>1</v>
      </c>
      <c r="M175" s="18">
        <v>0</v>
      </c>
      <c r="N175" s="23">
        <f t="shared" si="36"/>
        <v>236.9262015503876</v>
      </c>
      <c r="O175" s="23">
        <f t="shared" si="37"/>
        <v>236.9262015503876</v>
      </c>
      <c r="P175" s="23">
        <f t="shared" si="38"/>
        <v>242.7262015503876</v>
      </c>
      <c r="Q175" s="23"/>
    </row>
    <row r="176" spans="1:17" s="2" customFormat="1" ht="30" customHeight="1">
      <c r="A176" s="18">
        <v>171</v>
      </c>
      <c r="B176" s="18" t="s">
        <v>180</v>
      </c>
      <c r="C176" s="18" t="s">
        <v>181</v>
      </c>
      <c r="D176" s="18" t="s">
        <v>182</v>
      </c>
      <c r="E176" s="18" t="s">
        <v>28</v>
      </c>
      <c r="F176" s="18">
        <v>40</v>
      </c>
      <c r="G176" s="18" t="s">
        <v>29</v>
      </c>
      <c r="H176" s="18">
        <v>0.312</v>
      </c>
      <c r="I176" s="24">
        <v>820</v>
      </c>
      <c r="J176" s="26">
        <v>800</v>
      </c>
      <c r="K176" s="22">
        <f t="shared" si="45"/>
        <v>40</v>
      </c>
      <c r="L176" s="18">
        <v>1</v>
      </c>
      <c r="M176" s="18">
        <v>0</v>
      </c>
      <c r="N176" s="23">
        <f t="shared" si="36"/>
        <v>296.84000000000003</v>
      </c>
      <c r="O176" s="23">
        <f t="shared" si="37"/>
        <v>296.84000000000003</v>
      </c>
      <c r="P176" s="23">
        <f t="shared" si="38"/>
        <v>305.04</v>
      </c>
      <c r="Q176" s="23"/>
    </row>
    <row r="177" spans="1:17" s="2" customFormat="1" ht="30" customHeight="1">
      <c r="A177" s="18">
        <v>172</v>
      </c>
      <c r="B177" s="18"/>
      <c r="C177" s="18" t="s">
        <v>181</v>
      </c>
      <c r="D177" s="18" t="s">
        <v>182</v>
      </c>
      <c r="E177" s="18" t="s">
        <v>28</v>
      </c>
      <c r="F177" s="18">
        <v>43</v>
      </c>
      <c r="G177" s="18" t="s">
        <v>36</v>
      </c>
      <c r="H177" s="18">
        <v>0.364</v>
      </c>
      <c r="I177" s="24">
        <v>820</v>
      </c>
      <c r="J177" s="26">
        <v>800</v>
      </c>
      <c r="K177" s="22">
        <f t="shared" si="46"/>
        <v>41.343669250645995</v>
      </c>
      <c r="L177" s="18">
        <v>1</v>
      </c>
      <c r="M177" s="18">
        <v>0</v>
      </c>
      <c r="N177" s="23">
        <f t="shared" si="36"/>
        <v>340.823669250646</v>
      </c>
      <c r="O177" s="23">
        <f t="shared" si="37"/>
        <v>340.823669250646</v>
      </c>
      <c r="P177" s="23">
        <f t="shared" si="38"/>
        <v>349.023669250646</v>
      </c>
      <c r="Q177" s="23"/>
    </row>
    <row r="178" spans="1:17" s="2" customFormat="1" ht="33.75" customHeight="1">
      <c r="A178" s="18">
        <v>173</v>
      </c>
      <c r="B178" s="18" t="s">
        <v>74</v>
      </c>
      <c r="C178" s="18" t="s">
        <v>183</v>
      </c>
      <c r="D178" s="18" t="s">
        <v>93</v>
      </c>
      <c r="E178" s="18" t="s">
        <v>28</v>
      </c>
      <c r="F178" s="18">
        <v>43</v>
      </c>
      <c r="G178" s="18" t="s">
        <v>34</v>
      </c>
      <c r="H178" s="18">
        <v>0.312</v>
      </c>
      <c r="I178" s="24">
        <v>375</v>
      </c>
      <c r="J178" s="26">
        <v>242</v>
      </c>
      <c r="K178" s="22">
        <f aca="true" t="shared" si="47" ref="K178:K182">J178/(F178*0.5)</f>
        <v>11.255813953488373</v>
      </c>
      <c r="L178" s="18">
        <v>1</v>
      </c>
      <c r="M178" s="18">
        <v>0</v>
      </c>
      <c r="N178" s="23">
        <f t="shared" si="36"/>
        <v>129.25581395348837</v>
      </c>
      <c r="O178" s="23">
        <f t="shared" si="37"/>
        <v>129.25581395348837</v>
      </c>
      <c r="P178" s="23">
        <f t="shared" si="38"/>
        <v>133.00581395348837</v>
      </c>
      <c r="Q178" s="23"/>
    </row>
    <row r="179" spans="1:17" s="2" customFormat="1" ht="33.75" customHeight="1">
      <c r="A179" s="18">
        <v>174</v>
      </c>
      <c r="B179" s="18"/>
      <c r="C179" s="18"/>
      <c r="D179" s="18" t="s">
        <v>147</v>
      </c>
      <c r="E179" s="18" t="s">
        <v>28</v>
      </c>
      <c r="F179" s="18">
        <v>43</v>
      </c>
      <c r="G179" s="18" t="s">
        <v>34</v>
      </c>
      <c r="H179" s="18">
        <v>0.312</v>
      </c>
      <c r="I179" s="24">
        <v>470</v>
      </c>
      <c r="J179" s="26">
        <v>450</v>
      </c>
      <c r="K179" s="22">
        <f t="shared" si="47"/>
        <v>20.930232558139537</v>
      </c>
      <c r="L179" s="18">
        <v>1</v>
      </c>
      <c r="M179" s="18">
        <v>0</v>
      </c>
      <c r="N179" s="23">
        <f t="shared" si="36"/>
        <v>168.57023255813954</v>
      </c>
      <c r="O179" s="23">
        <f t="shared" si="37"/>
        <v>168.57023255813954</v>
      </c>
      <c r="P179" s="23">
        <f t="shared" si="38"/>
        <v>173.27023255813953</v>
      </c>
      <c r="Q179" s="23"/>
    </row>
    <row r="180" spans="1:17" s="2" customFormat="1" ht="32.25" customHeight="1">
      <c r="A180" s="18">
        <v>175</v>
      </c>
      <c r="B180" s="18"/>
      <c r="C180" s="18" t="s">
        <v>183</v>
      </c>
      <c r="D180" s="18" t="s">
        <v>93</v>
      </c>
      <c r="E180" s="18" t="s">
        <v>28</v>
      </c>
      <c r="F180" s="18">
        <v>43</v>
      </c>
      <c r="G180" s="18" t="s">
        <v>36</v>
      </c>
      <c r="H180" s="18">
        <v>0.364</v>
      </c>
      <c r="I180" s="24">
        <v>375</v>
      </c>
      <c r="J180" s="26">
        <v>242</v>
      </c>
      <c r="K180" s="22">
        <f aca="true" t="shared" si="48" ref="K180:K183">J180/(F180*0.45)</f>
        <v>12.506459948320412</v>
      </c>
      <c r="L180" s="18">
        <v>1</v>
      </c>
      <c r="M180" s="18">
        <v>0</v>
      </c>
      <c r="N180" s="23">
        <f t="shared" si="36"/>
        <v>150.0064599483204</v>
      </c>
      <c r="O180" s="23">
        <f t="shared" si="37"/>
        <v>150.0064599483204</v>
      </c>
      <c r="P180" s="23">
        <f t="shared" si="38"/>
        <v>153.7564599483204</v>
      </c>
      <c r="Q180" s="23"/>
    </row>
    <row r="181" spans="1:17" s="2" customFormat="1" ht="32.25" customHeight="1">
      <c r="A181" s="18">
        <v>176</v>
      </c>
      <c r="B181" s="18"/>
      <c r="C181" s="18"/>
      <c r="D181" s="18" t="s">
        <v>147</v>
      </c>
      <c r="E181" s="18" t="s">
        <v>28</v>
      </c>
      <c r="F181" s="18">
        <v>43</v>
      </c>
      <c r="G181" s="18" t="s">
        <v>36</v>
      </c>
      <c r="H181" s="18">
        <v>0.364</v>
      </c>
      <c r="I181" s="24">
        <v>470</v>
      </c>
      <c r="J181" s="26">
        <v>450</v>
      </c>
      <c r="K181" s="22">
        <f t="shared" si="48"/>
        <v>23.25581395348837</v>
      </c>
      <c r="L181" s="18">
        <v>1</v>
      </c>
      <c r="M181" s="18">
        <v>0</v>
      </c>
      <c r="N181" s="23">
        <f t="shared" si="36"/>
        <v>195.33581395348835</v>
      </c>
      <c r="O181" s="23">
        <f t="shared" si="37"/>
        <v>195.33581395348835</v>
      </c>
      <c r="P181" s="23">
        <f t="shared" si="38"/>
        <v>200.03581395348834</v>
      </c>
      <c r="Q181" s="23"/>
    </row>
    <row r="182" spans="1:17" s="2" customFormat="1" ht="45" customHeight="1">
      <c r="A182" s="18">
        <v>177</v>
      </c>
      <c r="B182" s="18" t="s">
        <v>184</v>
      </c>
      <c r="C182" s="18" t="s">
        <v>185</v>
      </c>
      <c r="D182" s="18" t="s">
        <v>186</v>
      </c>
      <c r="E182" s="18" t="s">
        <v>28</v>
      </c>
      <c r="F182" s="18">
        <v>48</v>
      </c>
      <c r="G182" s="18" t="s">
        <v>34</v>
      </c>
      <c r="H182" s="18">
        <v>0.312</v>
      </c>
      <c r="I182" s="24">
        <v>680</v>
      </c>
      <c r="J182" s="26">
        <v>519.75</v>
      </c>
      <c r="K182" s="22">
        <f t="shared" si="47"/>
        <v>21.65625</v>
      </c>
      <c r="L182" s="18">
        <v>1</v>
      </c>
      <c r="M182" s="18">
        <v>0</v>
      </c>
      <c r="N182" s="23">
        <f t="shared" si="36"/>
        <v>234.81625</v>
      </c>
      <c r="O182" s="23">
        <f t="shared" si="37"/>
        <v>234.81625</v>
      </c>
      <c r="P182" s="23">
        <f t="shared" si="38"/>
        <v>241.61625</v>
      </c>
      <c r="Q182" s="23"/>
    </row>
    <row r="183" spans="1:17" s="2" customFormat="1" ht="37.5" customHeight="1">
      <c r="A183" s="18">
        <v>178</v>
      </c>
      <c r="B183" s="18"/>
      <c r="C183" s="18" t="s">
        <v>185</v>
      </c>
      <c r="D183" s="18" t="s">
        <v>186</v>
      </c>
      <c r="E183" s="18" t="s">
        <v>28</v>
      </c>
      <c r="F183" s="18">
        <v>43</v>
      </c>
      <c r="G183" s="18" t="s">
        <v>36</v>
      </c>
      <c r="H183" s="18">
        <v>0.364</v>
      </c>
      <c r="I183" s="24">
        <v>680</v>
      </c>
      <c r="J183" s="26">
        <v>519.75</v>
      </c>
      <c r="K183" s="22">
        <f t="shared" si="48"/>
        <v>26.86046511627907</v>
      </c>
      <c r="L183" s="18">
        <v>1</v>
      </c>
      <c r="M183" s="18">
        <v>0</v>
      </c>
      <c r="N183" s="23">
        <f t="shared" si="36"/>
        <v>275.380465116279</v>
      </c>
      <c r="O183" s="23">
        <f t="shared" si="37"/>
        <v>275.380465116279</v>
      </c>
      <c r="P183" s="23">
        <f t="shared" si="38"/>
        <v>282.18046511627904</v>
      </c>
      <c r="Q183" s="23"/>
    </row>
    <row r="184" spans="1:17" s="2" customFormat="1" ht="31.5" customHeight="1">
      <c r="A184" s="18">
        <v>179</v>
      </c>
      <c r="B184" s="18" t="s">
        <v>187</v>
      </c>
      <c r="C184" s="18" t="s">
        <v>188</v>
      </c>
      <c r="D184" s="18" t="s">
        <v>189</v>
      </c>
      <c r="E184" s="18" t="s">
        <v>28</v>
      </c>
      <c r="F184" s="18">
        <v>43</v>
      </c>
      <c r="G184" s="18" t="s">
        <v>34</v>
      </c>
      <c r="H184" s="18">
        <v>0.312</v>
      </c>
      <c r="I184" s="18">
        <v>390</v>
      </c>
      <c r="J184" s="18">
        <v>375</v>
      </c>
      <c r="K184" s="22">
        <f aca="true" t="shared" si="49" ref="K184:K188">J184/(F184*0.5)</f>
        <v>17.441860465116278</v>
      </c>
      <c r="L184" s="18">
        <v>1</v>
      </c>
      <c r="M184" s="18">
        <v>0</v>
      </c>
      <c r="N184" s="23">
        <f t="shared" si="36"/>
        <v>140.1218604651163</v>
      </c>
      <c r="O184" s="23">
        <f t="shared" si="37"/>
        <v>140.1218604651163</v>
      </c>
      <c r="P184" s="23">
        <f t="shared" si="38"/>
        <v>144.0218604651163</v>
      </c>
      <c r="Q184" s="23"/>
    </row>
    <row r="185" spans="1:17" s="2" customFormat="1" ht="31.5" customHeight="1">
      <c r="A185" s="18">
        <v>180</v>
      </c>
      <c r="B185" s="18"/>
      <c r="C185" s="18"/>
      <c r="D185" s="18" t="s">
        <v>190</v>
      </c>
      <c r="E185" s="18" t="s">
        <v>28</v>
      </c>
      <c r="F185" s="18">
        <v>43</v>
      </c>
      <c r="G185" s="18" t="s">
        <v>34</v>
      </c>
      <c r="H185" s="18">
        <v>0.312</v>
      </c>
      <c r="I185" s="18">
        <v>470</v>
      </c>
      <c r="J185" s="18">
        <v>460</v>
      </c>
      <c r="K185" s="22">
        <f t="shared" si="49"/>
        <v>21.3953488372093</v>
      </c>
      <c r="L185" s="18">
        <v>1</v>
      </c>
      <c r="M185" s="18">
        <v>0</v>
      </c>
      <c r="N185" s="23">
        <f t="shared" si="36"/>
        <v>169.03534883720928</v>
      </c>
      <c r="O185" s="23">
        <f t="shared" si="37"/>
        <v>169.03534883720928</v>
      </c>
      <c r="P185" s="23">
        <f t="shared" si="38"/>
        <v>173.73534883720927</v>
      </c>
      <c r="Q185" s="23"/>
    </row>
    <row r="186" spans="1:17" s="2" customFormat="1" ht="31.5" customHeight="1">
      <c r="A186" s="18">
        <v>181</v>
      </c>
      <c r="B186" s="18"/>
      <c r="C186" s="18" t="s">
        <v>188</v>
      </c>
      <c r="D186" s="18" t="s">
        <v>189</v>
      </c>
      <c r="E186" s="18" t="s">
        <v>28</v>
      </c>
      <c r="F186" s="18">
        <v>43</v>
      </c>
      <c r="G186" s="18" t="s">
        <v>36</v>
      </c>
      <c r="H186" s="18">
        <v>0.364</v>
      </c>
      <c r="I186" s="18">
        <v>390</v>
      </c>
      <c r="J186" s="18">
        <v>375</v>
      </c>
      <c r="K186" s="22">
        <f aca="true" t="shared" si="50" ref="K186:K189">J186/(F186*0.45)</f>
        <v>19.37984496124031</v>
      </c>
      <c r="L186" s="18">
        <v>1</v>
      </c>
      <c r="M186" s="18">
        <v>0</v>
      </c>
      <c r="N186" s="23">
        <f t="shared" si="36"/>
        <v>162.33984496124032</v>
      </c>
      <c r="O186" s="23">
        <f t="shared" si="37"/>
        <v>162.33984496124032</v>
      </c>
      <c r="P186" s="23">
        <f t="shared" si="38"/>
        <v>166.23984496124032</v>
      </c>
      <c r="Q186" s="23"/>
    </row>
    <row r="187" spans="1:17" s="2" customFormat="1" ht="31.5" customHeight="1">
      <c r="A187" s="18">
        <v>182</v>
      </c>
      <c r="B187" s="18"/>
      <c r="C187" s="18"/>
      <c r="D187" s="18" t="s">
        <v>190</v>
      </c>
      <c r="E187" s="18" t="s">
        <v>28</v>
      </c>
      <c r="F187" s="18">
        <v>43</v>
      </c>
      <c r="G187" s="18" t="s">
        <v>36</v>
      </c>
      <c r="H187" s="18">
        <v>0.364</v>
      </c>
      <c r="I187" s="18">
        <v>470</v>
      </c>
      <c r="J187" s="18">
        <v>460</v>
      </c>
      <c r="K187" s="22">
        <f t="shared" si="50"/>
        <v>23.772609819121445</v>
      </c>
      <c r="L187" s="18">
        <v>1</v>
      </c>
      <c r="M187" s="18">
        <v>0</v>
      </c>
      <c r="N187" s="23">
        <f t="shared" si="36"/>
        <v>195.85260981912143</v>
      </c>
      <c r="O187" s="23">
        <f t="shared" si="37"/>
        <v>195.85260981912143</v>
      </c>
      <c r="P187" s="23">
        <f t="shared" si="38"/>
        <v>200.55260981912141</v>
      </c>
      <c r="Q187" s="23"/>
    </row>
    <row r="188" spans="1:17" s="2" customFormat="1" ht="36" customHeight="1">
      <c r="A188" s="18">
        <v>183</v>
      </c>
      <c r="B188" s="18" t="s">
        <v>191</v>
      </c>
      <c r="C188" s="18" t="s">
        <v>192</v>
      </c>
      <c r="D188" s="18" t="s">
        <v>160</v>
      </c>
      <c r="E188" s="18" t="s">
        <v>28</v>
      </c>
      <c r="F188" s="18">
        <v>44</v>
      </c>
      <c r="G188" s="18" t="s">
        <v>34</v>
      </c>
      <c r="H188" s="18">
        <v>0.312</v>
      </c>
      <c r="I188" s="24">
        <v>328</v>
      </c>
      <c r="J188" s="26">
        <v>300</v>
      </c>
      <c r="K188" s="22">
        <f t="shared" si="49"/>
        <v>13.636363636363637</v>
      </c>
      <c r="L188" s="18">
        <v>1</v>
      </c>
      <c r="M188" s="18">
        <v>0</v>
      </c>
      <c r="N188" s="23">
        <f t="shared" si="36"/>
        <v>116.97236363636364</v>
      </c>
      <c r="O188" s="23">
        <f t="shared" si="37"/>
        <v>116.97236363636364</v>
      </c>
      <c r="P188" s="23">
        <f t="shared" si="38"/>
        <v>120.25236363636364</v>
      </c>
      <c r="Q188" s="23"/>
    </row>
    <row r="189" spans="1:17" s="2" customFormat="1" ht="34.5" customHeight="1">
      <c r="A189" s="18">
        <v>184</v>
      </c>
      <c r="B189" s="18"/>
      <c r="C189" s="18" t="s">
        <v>192</v>
      </c>
      <c r="D189" s="18" t="s">
        <v>160</v>
      </c>
      <c r="E189" s="18" t="s">
        <v>28</v>
      </c>
      <c r="F189" s="18">
        <v>43</v>
      </c>
      <c r="G189" s="18" t="s">
        <v>36</v>
      </c>
      <c r="H189" s="18">
        <v>0.364</v>
      </c>
      <c r="I189" s="24">
        <v>328</v>
      </c>
      <c r="J189" s="26">
        <v>300</v>
      </c>
      <c r="K189" s="22">
        <f t="shared" si="50"/>
        <v>15.503875968992247</v>
      </c>
      <c r="L189" s="18">
        <v>1</v>
      </c>
      <c r="M189" s="18">
        <v>0</v>
      </c>
      <c r="N189" s="23">
        <f t="shared" si="36"/>
        <v>135.89587596899224</v>
      </c>
      <c r="O189" s="23">
        <f t="shared" si="37"/>
        <v>135.89587596899224</v>
      </c>
      <c r="P189" s="23">
        <f t="shared" si="38"/>
        <v>139.17587596899224</v>
      </c>
      <c r="Q189" s="23"/>
    </row>
    <row r="190" spans="1:17" s="2" customFormat="1" ht="30" customHeight="1">
      <c r="A190" s="18">
        <v>185</v>
      </c>
      <c r="B190" s="18" t="s">
        <v>193</v>
      </c>
      <c r="C190" s="18" t="s">
        <v>194</v>
      </c>
      <c r="D190" s="18" t="s">
        <v>169</v>
      </c>
      <c r="E190" s="18" t="s">
        <v>28</v>
      </c>
      <c r="F190" s="18">
        <v>44</v>
      </c>
      <c r="G190" s="18" t="s">
        <v>34</v>
      </c>
      <c r="H190" s="18">
        <v>0.312</v>
      </c>
      <c r="I190" s="24">
        <v>429</v>
      </c>
      <c r="J190" s="26">
        <v>388</v>
      </c>
      <c r="K190" s="22">
        <f aca="true" t="shared" si="51" ref="K190:K196">J190/(F190*0.5)</f>
        <v>17.636363636363637</v>
      </c>
      <c r="L190" s="18">
        <v>1</v>
      </c>
      <c r="M190" s="18">
        <v>0</v>
      </c>
      <c r="N190" s="23">
        <f t="shared" si="36"/>
        <v>152.48436363636364</v>
      </c>
      <c r="O190" s="23">
        <f t="shared" si="37"/>
        <v>152.48436363636364</v>
      </c>
      <c r="P190" s="23">
        <f t="shared" si="38"/>
        <v>156.77436363636363</v>
      </c>
      <c r="Q190" s="23"/>
    </row>
    <row r="191" spans="1:17" s="2" customFormat="1" ht="30" customHeight="1">
      <c r="A191" s="18">
        <v>186</v>
      </c>
      <c r="B191" s="18"/>
      <c r="C191" s="18" t="s">
        <v>194</v>
      </c>
      <c r="D191" s="18" t="s">
        <v>169</v>
      </c>
      <c r="E191" s="18" t="s">
        <v>28</v>
      </c>
      <c r="F191" s="18">
        <v>43</v>
      </c>
      <c r="G191" s="18" t="s">
        <v>36</v>
      </c>
      <c r="H191" s="18">
        <v>0.364</v>
      </c>
      <c r="I191" s="24">
        <v>429</v>
      </c>
      <c r="J191" s="26">
        <v>388</v>
      </c>
      <c r="K191" s="22">
        <f>J191/(F191*0.45)</f>
        <v>20.051679586563306</v>
      </c>
      <c r="L191" s="18">
        <v>1</v>
      </c>
      <c r="M191" s="18">
        <v>0</v>
      </c>
      <c r="N191" s="23">
        <f t="shared" si="36"/>
        <v>177.2076795865633</v>
      </c>
      <c r="O191" s="23">
        <f t="shared" si="37"/>
        <v>177.2076795865633</v>
      </c>
      <c r="P191" s="23">
        <f t="shared" si="38"/>
        <v>181.4976795865633</v>
      </c>
      <c r="Q191" s="23"/>
    </row>
    <row r="192" spans="1:17" s="2" customFormat="1" ht="30" customHeight="1">
      <c r="A192" s="18">
        <v>187</v>
      </c>
      <c r="B192" s="18" t="s">
        <v>195</v>
      </c>
      <c r="C192" s="18" t="s">
        <v>196</v>
      </c>
      <c r="D192" s="18" t="s">
        <v>93</v>
      </c>
      <c r="E192" s="18" t="s">
        <v>28</v>
      </c>
      <c r="F192" s="18">
        <v>40</v>
      </c>
      <c r="G192" s="18" t="s">
        <v>29</v>
      </c>
      <c r="H192" s="18">
        <v>0.312</v>
      </c>
      <c r="I192" s="24">
        <v>375</v>
      </c>
      <c r="J192" s="26">
        <v>242</v>
      </c>
      <c r="K192" s="22">
        <f t="shared" si="51"/>
        <v>12.1</v>
      </c>
      <c r="L192" s="18">
        <v>1</v>
      </c>
      <c r="M192" s="18">
        <v>0</v>
      </c>
      <c r="N192" s="23">
        <f t="shared" si="36"/>
        <v>130.1</v>
      </c>
      <c r="O192" s="23">
        <f t="shared" si="37"/>
        <v>130.1</v>
      </c>
      <c r="P192" s="23">
        <f t="shared" si="38"/>
        <v>133.85</v>
      </c>
      <c r="Q192" s="23"/>
    </row>
    <row r="193" spans="1:17" s="2" customFormat="1" ht="30" customHeight="1">
      <c r="A193" s="18">
        <v>188</v>
      </c>
      <c r="B193" s="18"/>
      <c r="C193" s="18"/>
      <c r="D193" s="18" t="s">
        <v>147</v>
      </c>
      <c r="E193" s="18" t="s">
        <v>28</v>
      </c>
      <c r="F193" s="18">
        <v>40</v>
      </c>
      <c r="G193" s="18" t="s">
        <v>29</v>
      </c>
      <c r="H193" s="18">
        <v>0.312</v>
      </c>
      <c r="I193" s="24">
        <v>470</v>
      </c>
      <c r="J193" s="26">
        <v>450</v>
      </c>
      <c r="K193" s="22">
        <f t="shared" si="51"/>
        <v>22.5</v>
      </c>
      <c r="L193" s="18">
        <v>1</v>
      </c>
      <c r="M193" s="18">
        <v>0</v>
      </c>
      <c r="N193" s="23">
        <f t="shared" si="36"/>
        <v>170.14</v>
      </c>
      <c r="O193" s="23">
        <f t="shared" si="37"/>
        <v>170.14</v>
      </c>
      <c r="P193" s="23">
        <f t="shared" si="38"/>
        <v>174.83999999999997</v>
      </c>
      <c r="Q193" s="23"/>
    </row>
    <row r="194" spans="1:17" s="2" customFormat="1" ht="30" customHeight="1">
      <c r="A194" s="18">
        <v>189</v>
      </c>
      <c r="B194" s="18"/>
      <c r="C194" s="18"/>
      <c r="D194" s="18" t="s">
        <v>197</v>
      </c>
      <c r="E194" s="18" t="s">
        <v>28</v>
      </c>
      <c r="F194" s="18">
        <v>40</v>
      </c>
      <c r="G194" s="18" t="s">
        <v>29</v>
      </c>
      <c r="H194" s="18">
        <v>0.312</v>
      </c>
      <c r="I194" s="24">
        <v>485</v>
      </c>
      <c r="J194" s="26">
        <v>460</v>
      </c>
      <c r="K194" s="22">
        <f t="shared" si="51"/>
        <v>23</v>
      </c>
      <c r="L194" s="18">
        <v>1</v>
      </c>
      <c r="M194" s="18">
        <v>0</v>
      </c>
      <c r="N194" s="23">
        <f t="shared" si="36"/>
        <v>175.32</v>
      </c>
      <c r="O194" s="23">
        <f t="shared" si="37"/>
        <v>175.32</v>
      </c>
      <c r="P194" s="23">
        <f t="shared" si="38"/>
        <v>180.17</v>
      </c>
      <c r="Q194" s="23"/>
    </row>
    <row r="195" spans="1:17" s="2" customFormat="1" ht="30" customHeight="1">
      <c r="A195" s="18">
        <v>190</v>
      </c>
      <c r="B195" s="18"/>
      <c r="C195" s="18"/>
      <c r="D195" s="18" t="s">
        <v>148</v>
      </c>
      <c r="E195" s="18" t="s">
        <v>28</v>
      </c>
      <c r="F195" s="18">
        <v>40</v>
      </c>
      <c r="G195" s="18" t="s">
        <v>29</v>
      </c>
      <c r="H195" s="18">
        <v>0.312</v>
      </c>
      <c r="I195" s="24">
        <v>510</v>
      </c>
      <c r="J195" s="26">
        <v>450</v>
      </c>
      <c r="K195" s="22">
        <f t="shared" si="51"/>
        <v>22.5</v>
      </c>
      <c r="L195" s="18">
        <v>1</v>
      </c>
      <c r="M195" s="18">
        <v>0</v>
      </c>
      <c r="N195" s="23">
        <f t="shared" si="36"/>
        <v>182.62</v>
      </c>
      <c r="O195" s="23">
        <f t="shared" si="37"/>
        <v>182.62</v>
      </c>
      <c r="P195" s="23">
        <f t="shared" si="38"/>
        <v>187.72</v>
      </c>
      <c r="Q195" s="23"/>
    </row>
    <row r="196" spans="1:17" s="2" customFormat="1" ht="30" customHeight="1">
      <c r="A196" s="18">
        <v>191</v>
      </c>
      <c r="B196" s="18"/>
      <c r="C196" s="18"/>
      <c r="D196" s="18" t="s">
        <v>198</v>
      </c>
      <c r="E196" s="18" t="s">
        <v>28</v>
      </c>
      <c r="F196" s="18">
        <v>40</v>
      </c>
      <c r="G196" s="18" t="s">
        <v>29</v>
      </c>
      <c r="H196" s="18">
        <v>0.312</v>
      </c>
      <c r="I196" s="24">
        <v>549</v>
      </c>
      <c r="J196" s="26">
        <v>520</v>
      </c>
      <c r="K196" s="22">
        <f t="shared" si="51"/>
        <v>26</v>
      </c>
      <c r="L196" s="18">
        <v>1</v>
      </c>
      <c r="M196" s="18">
        <v>0</v>
      </c>
      <c r="N196" s="23">
        <f t="shared" si="36"/>
        <v>198.288</v>
      </c>
      <c r="O196" s="23">
        <f t="shared" si="37"/>
        <v>198.288</v>
      </c>
      <c r="P196" s="23">
        <f t="shared" si="38"/>
        <v>203.77800000000002</v>
      </c>
      <c r="Q196" s="23"/>
    </row>
    <row r="197" spans="1:17" s="2" customFormat="1" ht="30" customHeight="1">
      <c r="A197" s="18">
        <v>192</v>
      </c>
      <c r="B197" s="18"/>
      <c r="C197" s="18" t="s">
        <v>196</v>
      </c>
      <c r="D197" s="18" t="s">
        <v>93</v>
      </c>
      <c r="E197" s="18" t="s">
        <v>28</v>
      </c>
      <c r="F197" s="18">
        <v>43</v>
      </c>
      <c r="G197" s="18" t="s">
        <v>36</v>
      </c>
      <c r="H197" s="18">
        <v>0.364</v>
      </c>
      <c r="I197" s="24">
        <v>375</v>
      </c>
      <c r="J197" s="26">
        <v>242</v>
      </c>
      <c r="K197" s="22">
        <f aca="true" t="shared" si="52" ref="K197:K201">J197/(F197*0.45)</f>
        <v>12.506459948320412</v>
      </c>
      <c r="L197" s="18">
        <v>1</v>
      </c>
      <c r="M197" s="18">
        <v>0</v>
      </c>
      <c r="N197" s="23">
        <f t="shared" si="36"/>
        <v>150.0064599483204</v>
      </c>
      <c r="O197" s="23">
        <f t="shared" si="37"/>
        <v>150.0064599483204</v>
      </c>
      <c r="P197" s="23">
        <f t="shared" si="38"/>
        <v>153.7564599483204</v>
      </c>
      <c r="Q197" s="23"/>
    </row>
    <row r="198" spans="1:17" s="2" customFormat="1" ht="30" customHeight="1">
      <c r="A198" s="18">
        <v>193</v>
      </c>
      <c r="B198" s="18"/>
      <c r="C198" s="18"/>
      <c r="D198" s="18" t="s">
        <v>147</v>
      </c>
      <c r="E198" s="18" t="s">
        <v>28</v>
      </c>
      <c r="F198" s="18">
        <v>43</v>
      </c>
      <c r="G198" s="18" t="s">
        <v>36</v>
      </c>
      <c r="H198" s="18">
        <v>0.364</v>
      </c>
      <c r="I198" s="24">
        <v>470</v>
      </c>
      <c r="J198" s="26">
        <v>450</v>
      </c>
      <c r="K198" s="22">
        <f t="shared" si="52"/>
        <v>23.25581395348837</v>
      </c>
      <c r="L198" s="18">
        <v>1</v>
      </c>
      <c r="M198" s="18">
        <v>0</v>
      </c>
      <c r="N198" s="23">
        <f aca="true" t="shared" si="53" ref="N198:N261">I198*H198+K198+L198+M198</f>
        <v>195.33581395348835</v>
      </c>
      <c r="O198" s="23">
        <f aca="true" t="shared" si="54" ref="O198:O261">N198</f>
        <v>195.33581395348835</v>
      </c>
      <c r="P198" s="23">
        <f aca="true" t="shared" si="55" ref="P198:P261">I198*H198+K198+L198+0.01*I198</f>
        <v>200.03581395348834</v>
      </c>
      <c r="Q198" s="23"/>
    </row>
    <row r="199" spans="1:17" s="2" customFormat="1" ht="30" customHeight="1">
      <c r="A199" s="18">
        <v>194</v>
      </c>
      <c r="B199" s="18"/>
      <c r="C199" s="18"/>
      <c r="D199" s="18" t="s">
        <v>197</v>
      </c>
      <c r="E199" s="18" t="s">
        <v>28</v>
      </c>
      <c r="F199" s="18">
        <v>43</v>
      </c>
      <c r="G199" s="18" t="s">
        <v>36</v>
      </c>
      <c r="H199" s="18">
        <v>0.364</v>
      </c>
      <c r="I199" s="24">
        <v>485</v>
      </c>
      <c r="J199" s="26">
        <v>460</v>
      </c>
      <c r="K199" s="22">
        <f t="shared" si="52"/>
        <v>23.772609819121445</v>
      </c>
      <c r="L199" s="18">
        <v>1</v>
      </c>
      <c r="M199" s="18">
        <v>0</v>
      </c>
      <c r="N199" s="23">
        <f t="shared" si="53"/>
        <v>201.31260981912143</v>
      </c>
      <c r="O199" s="23">
        <f t="shared" si="54"/>
        <v>201.31260981912143</v>
      </c>
      <c r="P199" s="23">
        <f t="shared" si="55"/>
        <v>206.16260981912143</v>
      </c>
      <c r="Q199" s="23"/>
    </row>
    <row r="200" spans="1:17" s="2" customFormat="1" ht="30" customHeight="1">
      <c r="A200" s="18">
        <v>195</v>
      </c>
      <c r="B200" s="18"/>
      <c r="C200" s="18"/>
      <c r="D200" s="18" t="s">
        <v>148</v>
      </c>
      <c r="E200" s="18" t="s">
        <v>28</v>
      </c>
      <c r="F200" s="18">
        <v>43</v>
      </c>
      <c r="G200" s="18" t="s">
        <v>36</v>
      </c>
      <c r="H200" s="18">
        <v>0.364</v>
      </c>
      <c r="I200" s="24">
        <v>510</v>
      </c>
      <c r="J200" s="26">
        <v>450</v>
      </c>
      <c r="K200" s="22">
        <f t="shared" si="52"/>
        <v>23.25581395348837</v>
      </c>
      <c r="L200" s="18">
        <v>1</v>
      </c>
      <c r="M200" s="18">
        <v>0</v>
      </c>
      <c r="N200" s="23">
        <f t="shared" si="53"/>
        <v>209.89581395348836</v>
      </c>
      <c r="O200" s="23">
        <f t="shared" si="54"/>
        <v>209.89581395348836</v>
      </c>
      <c r="P200" s="23">
        <f t="shared" si="55"/>
        <v>214.99581395348835</v>
      </c>
      <c r="Q200" s="23"/>
    </row>
    <row r="201" spans="1:17" s="2" customFormat="1" ht="30" customHeight="1">
      <c r="A201" s="18">
        <v>196</v>
      </c>
      <c r="B201" s="18"/>
      <c r="C201" s="18"/>
      <c r="D201" s="18" t="s">
        <v>198</v>
      </c>
      <c r="E201" s="18" t="s">
        <v>28</v>
      </c>
      <c r="F201" s="18">
        <v>43</v>
      </c>
      <c r="G201" s="18" t="s">
        <v>36</v>
      </c>
      <c r="H201" s="18">
        <v>0.364</v>
      </c>
      <c r="I201" s="24">
        <v>549</v>
      </c>
      <c r="J201" s="26">
        <v>520</v>
      </c>
      <c r="K201" s="22">
        <f t="shared" si="52"/>
        <v>26.873385012919893</v>
      </c>
      <c r="L201" s="18">
        <v>1</v>
      </c>
      <c r="M201" s="18">
        <v>0</v>
      </c>
      <c r="N201" s="23">
        <f t="shared" si="53"/>
        <v>227.70938501291988</v>
      </c>
      <c r="O201" s="23">
        <f t="shared" si="54"/>
        <v>227.70938501291988</v>
      </c>
      <c r="P201" s="23">
        <f t="shared" si="55"/>
        <v>233.1993850129199</v>
      </c>
      <c r="Q201" s="23"/>
    </row>
    <row r="202" spans="1:17" s="2" customFormat="1" ht="30" customHeight="1">
      <c r="A202" s="18">
        <v>197</v>
      </c>
      <c r="B202" s="18" t="s">
        <v>199</v>
      </c>
      <c r="C202" s="18" t="s">
        <v>200</v>
      </c>
      <c r="D202" s="18" t="s">
        <v>43</v>
      </c>
      <c r="E202" s="18" t="s">
        <v>28</v>
      </c>
      <c r="F202" s="18">
        <v>43</v>
      </c>
      <c r="G202" s="18" t="s">
        <v>29</v>
      </c>
      <c r="H202" s="18">
        <v>0.312</v>
      </c>
      <c r="I202" s="18">
        <v>600</v>
      </c>
      <c r="J202" s="18">
        <v>400</v>
      </c>
      <c r="K202" s="22">
        <f aca="true" t="shared" si="56" ref="K202:K204">J202/(F202*0.5)</f>
        <v>18.6046511627907</v>
      </c>
      <c r="L202" s="18">
        <v>1</v>
      </c>
      <c r="M202" s="18">
        <v>0</v>
      </c>
      <c r="N202" s="23">
        <f t="shared" si="53"/>
        <v>206.8046511627907</v>
      </c>
      <c r="O202" s="23">
        <f t="shared" si="54"/>
        <v>206.8046511627907</v>
      </c>
      <c r="P202" s="23">
        <f t="shared" si="55"/>
        <v>212.8046511627907</v>
      </c>
      <c r="Q202" s="23"/>
    </row>
    <row r="203" spans="1:17" s="2" customFormat="1" ht="30" customHeight="1">
      <c r="A203" s="18">
        <v>198</v>
      </c>
      <c r="B203" s="18"/>
      <c r="C203" s="18"/>
      <c r="D203" s="18" t="s">
        <v>44</v>
      </c>
      <c r="E203" s="18" t="s">
        <v>28</v>
      </c>
      <c r="F203" s="18">
        <v>43</v>
      </c>
      <c r="G203" s="18" t="s">
        <v>29</v>
      </c>
      <c r="H203" s="18">
        <v>0.312</v>
      </c>
      <c r="I203" s="18">
        <v>616</v>
      </c>
      <c r="J203" s="18">
        <v>410</v>
      </c>
      <c r="K203" s="22">
        <f t="shared" si="56"/>
        <v>19.069767441860463</v>
      </c>
      <c r="L203" s="18">
        <v>1</v>
      </c>
      <c r="M203" s="18">
        <v>0</v>
      </c>
      <c r="N203" s="23">
        <f t="shared" si="53"/>
        <v>212.26176744186046</v>
      </c>
      <c r="O203" s="23">
        <f t="shared" si="54"/>
        <v>212.26176744186046</v>
      </c>
      <c r="P203" s="23">
        <f t="shared" si="55"/>
        <v>218.42176744186045</v>
      </c>
      <c r="Q203" s="23"/>
    </row>
    <row r="204" spans="1:17" s="2" customFormat="1" ht="30" customHeight="1">
      <c r="A204" s="18">
        <v>199</v>
      </c>
      <c r="B204" s="18"/>
      <c r="C204" s="18"/>
      <c r="D204" s="18" t="s">
        <v>45</v>
      </c>
      <c r="E204" s="18" t="s">
        <v>28</v>
      </c>
      <c r="F204" s="18">
        <v>43</v>
      </c>
      <c r="G204" s="18" t="s">
        <v>29</v>
      </c>
      <c r="H204" s="18">
        <v>0.312</v>
      </c>
      <c r="I204" s="18">
        <v>636</v>
      </c>
      <c r="J204" s="18">
        <v>420</v>
      </c>
      <c r="K204" s="22">
        <f t="shared" si="56"/>
        <v>19.53488372093023</v>
      </c>
      <c r="L204" s="18">
        <v>1</v>
      </c>
      <c r="M204" s="18">
        <v>0</v>
      </c>
      <c r="N204" s="23">
        <f t="shared" si="53"/>
        <v>218.9668837209302</v>
      </c>
      <c r="O204" s="23">
        <f t="shared" si="54"/>
        <v>218.9668837209302</v>
      </c>
      <c r="P204" s="23">
        <f t="shared" si="55"/>
        <v>225.32688372093023</v>
      </c>
      <c r="Q204" s="23"/>
    </row>
    <row r="205" spans="1:17" s="2" customFormat="1" ht="30" customHeight="1">
      <c r="A205" s="18">
        <v>200</v>
      </c>
      <c r="B205" s="18"/>
      <c r="C205" s="18" t="s">
        <v>200</v>
      </c>
      <c r="D205" s="18" t="s">
        <v>43</v>
      </c>
      <c r="E205" s="18" t="s">
        <v>28</v>
      </c>
      <c r="F205" s="18">
        <v>43</v>
      </c>
      <c r="G205" s="18" t="s">
        <v>36</v>
      </c>
      <c r="H205" s="18">
        <v>0.364</v>
      </c>
      <c r="I205" s="18">
        <v>600</v>
      </c>
      <c r="J205" s="18">
        <v>400</v>
      </c>
      <c r="K205" s="22">
        <f aca="true" t="shared" si="57" ref="K205:K207">J205/(F205*0.45)</f>
        <v>20.671834625322997</v>
      </c>
      <c r="L205" s="18">
        <v>1</v>
      </c>
      <c r="M205" s="18">
        <v>0</v>
      </c>
      <c r="N205" s="23">
        <f t="shared" si="53"/>
        <v>240.071834625323</v>
      </c>
      <c r="O205" s="23">
        <f t="shared" si="54"/>
        <v>240.071834625323</v>
      </c>
      <c r="P205" s="23">
        <f t="shared" si="55"/>
        <v>246.071834625323</v>
      </c>
      <c r="Q205" s="23"/>
    </row>
    <row r="206" spans="1:17" s="2" customFormat="1" ht="30" customHeight="1">
      <c r="A206" s="18">
        <v>201</v>
      </c>
      <c r="B206" s="18"/>
      <c r="C206" s="18"/>
      <c r="D206" s="18" t="s">
        <v>44</v>
      </c>
      <c r="E206" s="18" t="s">
        <v>28</v>
      </c>
      <c r="F206" s="18">
        <v>43</v>
      </c>
      <c r="G206" s="18" t="s">
        <v>36</v>
      </c>
      <c r="H206" s="18">
        <v>0.364</v>
      </c>
      <c r="I206" s="18">
        <v>616</v>
      </c>
      <c r="J206" s="18">
        <v>410</v>
      </c>
      <c r="K206" s="22">
        <f t="shared" si="57"/>
        <v>21.188630490956072</v>
      </c>
      <c r="L206" s="18">
        <v>1</v>
      </c>
      <c r="M206" s="18">
        <v>0</v>
      </c>
      <c r="N206" s="23">
        <f t="shared" si="53"/>
        <v>246.41263049095608</v>
      </c>
      <c r="O206" s="23">
        <f t="shared" si="54"/>
        <v>246.41263049095608</v>
      </c>
      <c r="P206" s="23">
        <f t="shared" si="55"/>
        <v>252.57263049095607</v>
      </c>
      <c r="Q206" s="23"/>
    </row>
    <row r="207" spans="1:17" s="2" customFormat="1" ht="30" customHeight="1">
      <c r="A207" s="18">
        <v>202</v>
      </c>
      <c r="B207" s="18"/>
      <c r="C207" s="18"/>
      <c r="D207" s="18" t="s">
        <v>45</v>
      </c>
      <c r="E207" s="18" t="s">
        <v>28</v>
      </c>
      <c r="F207" s="18">
        <v>43</v>
      </c>
      <c r="G207" s="18" t="s">
        <v>36</v>
      </c>
      <c r="H207" s="18">
        <v>0.364</v>
      </c>
      <c r="I207" s="18">
        <v>636</v>
      </c>
      <c r="J207" s="18">
        <v>420</v>
      </c>
      <c r="K207" s="22">
        <f t="shared" si="57"/>
        <v>21.705426356589147</v>
      </c>
      <c r="L207" s="18">
        <v>1</v>
      </c>
      <c r="M207" s="18">
        <v>0</v>
      </c>
      <c r="N207" s="23">
        <f t="shared" si="53"/>
        <v>254.20942635658915</v>
      </c>
      <c r="O207" s="23">
        <f t="shared" si="54"/>
        <v>254.20942635658915</v>
      </c>
      <c r="P207" s="23">
        <f t="shared" si="55"/>
        <v>260.56942635658913</v>
      </c>
      <c r="Q207" s="23"/>
    </row>
    <row r="208" spans="1:17" s="2" customFormat="1" ht="33.75" customHeight="1">
      <c r="A208" s="18">
        <v>203</v>
      </c>
      <c r="B208" s="18" t="s">
        <v>201</v>
      </c>
      <c r="C208" s="18" t="s">
        <v>202</v>
      </c>
      <c r="D208" s="18" t="s">
        <v>189</v>
      </c>
      <c r="E208" s="18" t="s">
        <v>28</v>
      </c>
      <c r="F208" s="18">
        <v>44</v>
      </c>
      <c r="G208" s="18" t="s">
        <v>34</v>
      </c>
      <c r="H208" s="18">
        <v>0.312</v>
      </c>
      <c r="I208" s="18">
        <v>390</v>
      </c>
      <c r="J208" s="18">
        <v>375</v>
      </c>
      <c r="K208" s="22">
        <f aca="true" t="shared" si="58" ref="K208:K213">J208/(F208*0.5)</f>
        <v>17.045454545454547</v>
      </c>
      <c r="L208" s="18">
        <v>1</v>
      </c>
      <c r="M208" s="18">
        <v>0</v>
      </c>
      <c r="N208" s="23">
        <f t="shared" si="53"/>
        <v>139.72545454545457</v>
      </c>
      <c r="O208" s="23">
        <f t="shared" si="54"/>
        <v>139.72545454545457</v>
      </c>
      <c r="P208" s="23">
        <f t="shared" si="55"/>
        <v>143.62545454545457</v>
      </c>
      <c r="Q208" s="23"/>
    </row>
    <row r="209" spans="1:17" s="2" customFormat="1" ht="33.75" customHeight="1">
      <c r="A209" s="18">
        <v>204</v>
      </c>
      <c r="B209" s="18"/>
      <c r="C209" s="18"/>
      <c r="D209" s="18" t="s">
        <v>190</v>
      </c>
      <c r="E209" s="18" t="s">
        <v>28</v>
      </c>
      <c r="F209" s="18">
        <v>44</v>
      </c>
      <c r="G209" s="18" t="s">
        <v>34</v>
      </c>
      <c r="H209" s="18">
        <v>0.312</v>
      </c>
      <c r="I209" s="18">
        <v>470</v>
      </c>
      <c r="J209" s="18">
        <v>460</v>
      </c>
      <c r="K209" s="22">
        <f t="shared" si="58"/>
        <v>20.90909090909091</v>
      </c>
      <c r="L209" s="18">
        <v>1</v>
      </c>
      <c r="M209" s="18">
        <v>0</v>
      </c>
      <c r="N209" s="23">
        <f t="shared" si="53"/>
        <v>168.5490909090909</v>
      </c>
      <c r="O209" s="23">
        <f t="shared" si="54"/>
        <v>168.5490909090909</v>
      </c>
      <c r="P209" s="23">
        <f t="shared" si="55"/>
        <v>173.24909090909088</v>
      </c>
      <c r="Q209" s="23"/>
    </row>
    <row r="210" spans="1:17" s="2" customFormat="1" ht="33.75" customHeight="1">
      <c r="A210" s="18">
        <v>205</v>
      </c>
      <c r="B210" s="18"/>
      <c r="C210" s="18"/>
      <c r="D210" s="18" t="s">
        <v>203</v>
      </c>
      <c r="E210" s="18" t="s">
        <v>28</v>
      </c>
      <c r="F210" s="18">
        <v>44</v>
      </c>
      <c r="G210" s="18" t="s">
        <v>34</v>
      </c>
      <c r="H210" s="18">
        <v>0.312</v>
      </c>
      <c r="I210" s="18">
        <v>510</v>
      </c>
      <c r="J210" s="18">
        <v>475</v>
      </c>
      <c r="K210" s="22">
        <f t="shared" si="58"/>
        <v>21.59090909090909</v>
      </c>
      <c r="L210" s="18">
        <v>1</v>
      </c>
      <c r="M210" s="18">
        <v>0</v>
      </c>
      <c r="N210" s="23">
        <f t="shared" si="53"/>
        <v>181.7109090909091</v>
      </c>
      <c r="O210" s="23">
        <f t="shared" si="54"/>
        <v>181.7109090909091</v>
      </c>
      <c r="P210" s="23">
        <f t="shared" si="55"/>
        <v>186.8109090909091</v>
      </c>
      <c r="Q210" s="23"/>
    </row>
    <row r="211" spans="1:17" s="2" customFormat="1" ht="33.75" customHeight="1">
      <c r="A211" s="18">
        <v>206</v>
      </c>
      <c r="B211" s="18"/>
      <c r="C211" s="18"/>
      <c r="D211" s="18" t="s">
        <v>204</v>
      </c>
      <c r="E211" s="18" t="s">
        <v>28</v>
      </c>
      <c r="F211" s="18">
        <v>44</v>
      </c>
      <c r="G211" s="18" t="s">
        <v>34</v>
      </c>
      <c r="H211" s="18">
        <v>0.312</v>
      </c>
      <c r="I211" s="18">
        <v>540</v>
      </c>
      <c r="J211" s="18">
        <v>510</v>
      </c>
      <c r="K211" s="22">
        <f t="shared" si="58"/>
        <v>23.181818181818183</v>
      </c>
      <c r="L211" s="18">
        <v>1</v>
      </c>
      <c r="M211" s="18">
        <v>0</v>
      </c>
      <c r="N211" s="23">
        <f t="shared" si="53"/>
        <v>192.66181818181818</v>
      </c>
      <c r="O211" s="23">
        <f t="shared" si="54"/>
        <v>192.66181818181818</v>
      </c>
      <c r="P211" s="23">
        <f t="shared" si="55"/>
        <v>198.06181818181818</v>
      </c>
      <c r="Q211" s="23"/>
    </row>
    <row r="212" spans="1:17" s="2" customFormat="1" ht="33.75" customHeight="1">
      <c r="A212" s="18">
        <v>207</v>
      </c>
      <c r="B212" s="18"/>
      <c r="C212" s="18"/>
      <c r="D212" s="18" t="s">
        <v>205</v>
      </c>
      <c r="E212" s="18" t="s">
        <v>28</v>
      </c>
      <c r="F212" s="18">
        <v>44</v>
      </c>
      <c r="G212" s="18" t="s">
        <v>34</v>
      </c>
      <c r="H212" s="18">
        <v>0.312</v>
      </c>
      <c r="I212" s="18">
        <v>560</v>
      </c>
      <c r="J212" s="18">
        <v>525</v>
      </c>
      <c r="K212" s="22">
        <f t="shared" si="58"/>
        <v>23.863636363636363</v>
      </c>
      <c r="L212" s="18">
        <v>1</v>
      </c>
      <c r="M212" s="18">
        <v>0</v>
      </c>
      <c r="N212" s="23">
        <f t="shared" si="53"/>
        <v>199.58363636363637</v>
      </c>
      <c r="O212" s="23">
        <f t="shared" si="54"/>
        <v>199.58363636363637</v>
      </c>
      <c r="P212" s="23">
        <f t="shared" si="55"/>
        <v>205.18363636363637</v>
      </c>
      <c r="Q212" s="23"/>
    </row>
    <row r="213" spans="1:17" s="2" customFormat="1" ht="33.75" customHeight="1">
      <c r="A213" s="18">
        <v>208</v>
      </c>
      <c r="B213" s="18"/>
      <c r="C213" s="18"/>
      <c r="D213" s="18" t="s">
        <v>206</v>
      </c>
      <c r="E213" s="18" t="s">
        <v>28</v>
      </c>
      <c r="F213" s="18">
        <v>44</v>
      </c>
      <c r="G213" s="18" t="s">
        <v>34</v>
      </c>
      <c r="H213" s="18">
        <v>0.312</v>
      </c>
      <c r="I213" s="24">
        <v>570</v>
      </c>
      <c r="J213" s="26">
        <v>525</v>
      </c>
      <c r="K213" s="22">
        <f t="shared" si="58"/>
        <v>23.863636363636363</v>
      </c>
      <c r="L213" s="18">
        <v>1</v>
      </c>
      <c r="M213" s="18">
        <v>0</v>
      </c>
      <c r="N213" s="23">
        <f t="shared" si="53"/>
        <v>202.70363636363638</v>
      </c>
      <c r="O213" s="23">
        <f t="shared" si="54"/>
        <v>202.70363636363638</v>
      </c>
      <c r="P213" s="23">
        <f t="shared" si="55"/>
        <v>208.40363636363637</v>
      </c>
      <c r="Q213" s="23"/>
    </row>
    <row r="214" spans="1:17" s="2" customFormat="1" ht="33.75" customHeight="1">
      <c r="A214" s="18">
        <v>209</v>
      </c>
      <c r="B214" s="18" t="s">
        <v>201</v>
      </c>
      <c r="C214" s="18" t="s">
        <v>202</v>
      </c>
      <c r="D214" s="18" t="s">
        <v>189</v>
      </c>
      <c r="E214" s="18" t="s">
        <v>28</v>
      </c>
      <c r="F214" s="18">
        <v>43</v>
      </c>
      <c r="G214" s="18" t="s">
        <v>36</v>
      </c>
      <c r="H214" s="18">
        <v>0.364</v>
      </c>
      <c r="I214" s="18">
        <v>390</v>
      </c>
      <c r="J214" s="18">
        <v>375</v>
      </c>
      <c r="K214" s="22">
        <f aca="true" t="shared" si="59" ref="K214:K219">J214/(F214*0.45)</f>
        <v>19.37984496124031</v>
      </c>
      <c r="L214" s="18">
        <v>1</v>
      </c>
      <c r="M214" s="18">
        <v>0</v>
      </c>
      <c r="N214" s="23">
        <f t="shared" si="53"/>
        <v>162.33984496124032</v>
      </c>
      <c r="O214" s="23">
        <f t="shared" si="54"/>
        <v>162.33984496124032</v>
      </c>
      <c r="P214" s="23">
        <f t="shared" si="55"/>
        <v>166.23984496124032</v>
      </c>
      <c r="Q214" s="23"/>
    </row>
    <row r="215" spans="1:17" s="2" customFormat="1" ht="33.75" customHeight="1">
      <c r="A215" s="18">
        <v>210</v>
      </c>
      <c r="B215" s="18"/>
      <c r="C215" s="18"/>
      <c r="D215" s="18" t="s">
        <v>190</v>
      </c>
      <c r="E215" s="18" t="s">
        <v>28</v>
      </c>
      <c r="F215" s="18">
        <v>43</v>
      </c>
      <c r="G215" s="18" t="s">
        <v>36</v>
      </c>
      <c r="H215" s="18">
        <v>0.364</v>
      </c>
      <c r="I215" s="18">
        <v>470</v>
      </c>
      <c r="J215" s="18">
        <v>460</v>
      </c>
      <c r="K215" s="22">
        <f t="shared" si="59"/>
        <v>23.772609819121445</v>
      </c>
      <c r="L215" s="18">
        <v>1</v>
      </c>
      <c r="M215" s="18">
        <v>0</v>
      </c>
      <c r="N215" s="23">
        <f t="shared" si="53"/>
        <v>195.85260981912143</v>
      </c>
      <c r="O215" s="23">
        <f t="shared" si="54"/>
        <v>195.85260981912143</v>
      </c>
      <c r="P215" s="23">
        <f t="shared" si="55"/>
        <v>200.55260981912141</v>
      </c>
      <c r="Q215" s="23"/>
    </row>
    <row r="216" spans="1:17" s="2" customFormat="1" ht="33.75" customHeight="1">
      <c r="A216" s="18">
        <v>211</v>
      </c>
      <c r="B216" s="18"/>
      <c r="C216" s="18"/>
      <c r="D216" s="18" t="s">
        <v>203</v>
      </c>
      <c r="E216" s="18" t="s">
        <v>28</v>
      </c>
      <c r="F216" s="18">
        <v>43</v>
      </c>
      <c r="G216" s="18" t="s">
        <v>36</v>
      </c>
      <c r="H216" s="18">
        <v>0.364</v>
      </c>
      <c r="I216" s="18">
        <v>510</v>
      </c>
      <c r="J216" s="18">
        <v>475</v>
      </c>
      <c r="K216" s="22">
        <f t="shared" si="59"/>
        <v>24.54780361757106</v>
      </c>
      <c r="L216" s="18">
        <v>1</v>
      </c>
      <c r="M216" s="18">
        <v>0</v>
      </c>
      <c r="N216" s="23">
        <f t="shared" si="53"/>
        <v>211.18780361757103</v>
      </c>
      <c r="O216" s="23">
        <f t="shared" si="54"/>
        <v>211.18780361757103</v>
      </c>
      <c r="P216" s="23">
        <f t="shared" si="55"/>
        <v>216.28780361757103</v>
      </c>
      <c r="Q216" s="23"/>
    </row>
    <row r="217" spans="1:17" s="2" customFormat="1" ht="33.75" customHeight="1">
      <c r="A217" s="18">
        <v>212</v>
      </c>
      <c r="B217" s="18"/>
      <c r="C217" s="18"/>
      <c r="D217" s="18" t="s">
        <v>204</v>
      </c>
      <c r="E217" s="18" t="s">
        <v>28</v>
      </c>
      <c r="F217" s="18">
        <v>43</v>
      </c>
      <c r="G217" s="18" t="s">
        <v>36</v>
      </c>
      <c r="H217" s="18">
        <v>0.364</v>
      </c>
      <c r="I217" s="18">
        <v>540</v>
      </c>
      <c r="J217" s="18">
        <v>510</v>
      </c>
      <c r="K217" s="22">
        <f t="shared" si="59"/>
        <v>26.35658914728682</v>
      </c>
      <c r="L217" s="18">
        <v>1</v>
      </c>
      <c r="M217" s="18">
        <v>0</v>
      </c>
      <c r="N217" s="23">
        <f t="shared" si="53"/>
        <v>223.91658914728683</v>
      </c>
      <c r="O217" s="23">
        <f t="shared" si="54"/>
        <v>223.91658914728683</v>
      </c>
      <c r="P217" s="23">
        <f t="shared" si="55"/>
        <v>229.31658914728683</v>
      </c>
      <c r="Q217" s="23"/>
    </row>
    <row r="218" spans="1:17" s="2" customFormat="1" ht="33.75" customHeight="1">
      <c r="A218" s="18">
        <v>213</v>
      </c>
      <c r="B218" s="18"/>
      <c r="C218" s="18"/>
      <c r="D218" s="18" t="s">
        <v>205</v>
      </c>
      <c r="E218" s="18" t="s">
        <v>28</v>
      </c>
      <c r="F218" s="18">
        <v>43</v>
      </c>
      <c r="G218" s="18" t="s">
        <v>36</v>
      </c>
      <c r="H218" s="18">
        <v>0.364</v>
      </c>
      <c r="I218" s="18">
        <v>560</v>
      </c>
      <c r="J218" s="18">
        <v>525</v>
      </c>
      <c r="K218" s="22">
        <f t="shared" si="59"/>
        <v>27.131782945736433</v>
      </c>
      <c r="L218" s="18">
        <v>1</v>
      </c>
      <c r="M218" s="18">
        <v>0</v>
      </c>
      <c r="N218" s="23">
        <f t="shared" si="53"/>
        <v>231.97178294573644</v>
      </c>
      <c r="O218" s="23">
        <f t="shared" si="54"/>
        <v>231.97178294573644</v>
      </c>
      <c r="P218" s="23">
        <f t="shared" si="55"/>
        <v>237.57178294573643</v>
      </c>
      <c r="Q218" s="23"/>
    </row>
    <row r="219" spans="1:17" s="2" customFormat="1" ht="33.75" customHeight="1">
      <c r="A219" s="18">
        <v>214</v>
      </c>
      <c r="B219" s="18"/>
      <c r="C219" s="18"/>
      <c r="D219" s="18" t="s">
        <v>206</v>
      </c>
      <c r="E219" s="18" t="s">
        <v>28</v>
      </c>
      <c r="F219" s="18">
        <v>43</v>
      </c>
      <c r="G219" s="18" t="s">
        <v>36</v>
      </c>
      <c r="H219" s="18">
        <v>0.364</v>
      </c>
      <c r="I219" s="24">
        <v>570</v>
      </c>
      <c r="J219" s="26">
        <v>525</v>
      </c>
      <c r="K219" s="22">
        <f t="shared" si="59"/>
        <v>27.131782945736433</v>
      </c>
      <c r="L219" s="18">
        <v>1</v>
      </c>
      <c r="M219" s="18">
        <v>0</v>
      </c>
      <c r="N219" s="23">
        <f t="shared" si="53"/>
        <v>235.61178294573642</v>
      </c>
      <c r="O219" s="23">
        <f t="shared" si="54"/>
        <v>235.61178294573642</v>
      </c>
      <c r="P219" s="23">
        <f t="shared" si="55"/>
        <v>241.3117829457364</v>
      </c>
      <c r="Q219" s="23"/>
    </row>
    <row r="220" spans="1:17" s="2" customFormat="1" ht="33.75" customHeight="1">
      <c r="A220" s="18">
        <v>215</v>
      </c>
      <c r="B220" s="18" t="s">
        <v>207</v>
      </c>
      <c r="C220" s="18" t="s">
        <v>208</v>
      </c>
      <c r="D220" s="18" t="s">
        <v>166</v>
      </c>
      <c r="E220" s="18" t="s">
        <v>28</v>
      </c>
      <c r="F220" s="18">
        <v>49</v>
      </c>
      <c r="G220" s="18" t="s">
        <v>34</v>
      </c>
      <c r="H220" s="18">
        <v>0.312</v>
      </c>
      <c r="I220" s="24">
        <v>385</v>
      </c>
      <c r="J220" s="26">
        <v>334</v>
      </c>
      <c r="K220" s="22">
        <f aca="true" t="shared" si="60" ref="K220:K230">J220/(F220*0.5)</f>
        <v>13.63265306122449</v>
      </c>
      <c r="L220" s="18">
        <v>1</v>
      </c>
      <c r="M220" s="18">
        <v>0</v>
      </c>
      <c r="N220" s="23">
        <f t="shared" si="53"/>
        <v>134.7526530612245</v>
      </c>
      <c r="O220" s="23">
        <f t="shared" si="54"/>
        <v>134.7526530612245</v>
      </c>
      <c r="P220" s="23">
        <f t="shared" si="55"/>
        <v>138.6026530612245</v>
      </c>
      <c r="Q220" s="23"/>
    </row>
    <row r="221" spans="1:17" s="2" customFormat="1" ht="33.75" customHeight="1">
      <c r="A221" s="18">
        <v>216</v>
      </c>
      <c r="B221" s="18"/>
      <c r="C221" s="18" t="s">
        <v>208</v>
      </c>
      <c r="D221" s="18" t="s">
        <v>166</v>
      </c>
      <c r="E221" s="18" t="s">
        <v>28</v>
      </c>
      <c r="F221" s="18">
        <v>49</v>
      </c>
      <c r="G221" s="18" t="s">
        <v>36</v>
      </c>
      <c r="H221" s="18">
        <v>0.364</v>
      </c>
      <c r="I221" s="24">
        <v>385</v>
      </c>
      <c r="J221" s="26">
        <v>334</v>
      </c>
      <c r="K221" s="22">
        <f>J221/(F221*0.45)</f>
        <v>15.147392290249433</v>
      </c>
      <c r="L221" s="18">
        <v>1</v>
      </c>
      <c r="M221" s="18">
        <v>0</v>
      </c>
      <c r="N221" s="23">
        <f t="shared" si="53"/>
        <v>156.28739229024941</v>
      </c>
      <c r="O221" s="23">
        <f t="shared" si="54"/>
        <v>156.28739229024941</v>
      </c>
      <c r="P221" s="23">
        <f t="shared" si="55"/>
        <v>160.1373922902494</v>
      </c>
      <c r="Q221" s="23"/>
    </row>
    <row r="222" spans="1:17" s="2" customFormat="1" ht="27" customHeight="1">
      <c r="A222" s="18">
        <v>217</v>
      </c>
      <c r="B222" s="18" t="s">
        <v>209</v>
      </c>
      <c r="C222" s="18" t="s">
        <v>210</v>
      </c>
      <c r="D222" s="18" t="s">
        <v>189</v>
      </c>
      <c r="E222" s="18" t="s">
        <v>28</v>
      </c>
      <c r="F222" s="18">
        <v>43</v>
      </c>
      <c r="G222" s="18" t="s">
        <v>34</v>
      </c>
      <c r="H222" s="18">
        <v>0.312</v>
      </c>
      <c r="I222" s="18">
        <v>390</v>
      </c>
      <c r="J222" s="18">
        <v>375</v>
      </c>
      <c r="K222" s="22">
        <f t="shared" si="60"/>
        <v>17.441860465116278</v>
      </c>
      <c r="L222" s="18">
        <v>1</v>
      </c>
      <c r="M222" s="18">
        <v>0</v>
      </c>
      <c r="N222" s="23">
        <f t="shared" si="53"/>
        <v>140.1218604651163</v>
      </c>
      <c r="O222" s="23">
        <f t="shared" si="54"/>
        <v>140.1218604651163</v>
      </c>
      <c r="P222" s="23">
        <f t="shared" si="55"/>
        <v>144.0218604651163</v>
      </c>
      <c r="Q222" s="23"/>
    </row>
    <row r="223" spans="1:17" s="2" customFormat="1" ht="27" customHeight="1">
      <c r="A223" s="18">
        <v>218</v>
      </c>
      <c r="B223" s="18"/>
      <c r="C223" s="18"/>
      <c r="D223" s="18" t="s">
        <v>211</v>
      </c>
      <c r="E223" s="18" t="s">
        <v>28</v>
      </c>
      <c r="F223" s="18">
        <v>43</v>
      </c>
      <c r="G223" s="18" t="s">
        <v>34</v>
      </c>
      <c r="H223" s="18">
        <v>0.312</v>
      </c>
      <c r="I223" s="18">
        <v>450</v>
      </c>
      <c r="J223" s="18">
        <v>430</v>
      </c>
      <c r="K223" s="22">
        <f t="shared" si="60"/>
        <v>20</v>
      </c>
      <c r="L223" s="18">
        <v>1</v>
      </c>
      <c r="M223" s="18">
        <v>0</v>
      </c>
      <c r="N223" s="23">
        <f t="shared" si="53"/>
        <v>161.4</v>
      </c>
      <c r="O223" s="23">
        <f t="shared" si="54"/>
        <v>161.4</v>
      </c>
      <c r="P223" s="23">
        <f t="shared" si="55"/>
        <v>165.9</v>
      </c>
      <c r="Q223" s="23"/>
    </row>
    <row r="224" spans="1:17" s="2" customFormat="1" ht="27" customHeight="1">
      <c r="A224" s="18">
        <v>219</v>
      </c>
      <c r="B224" s="18"/>
      <c r="C224" s="18"/>
      <c r="D224" s="18" t="s">
        <v>190</v>
      </c>
      <c r="E224" s="18" t="s">
        <v>28</v>
      </c>
      <c r="F224" s="18">
        <v>43</v>
      </c>
      <c r="G224" s="18" t="s">
        <v>34</v>
      </c>
      <c r="H224" s="18">
        <v>0.312</v>
      </c>
      <c r="I224" s="18">
        <v>470</v>
      </c>
      <c r="J224" s="18">
        <v>460</v>
      </c>
      <c r="K224" s="22">
        <f t="shared" si="60"/>
        <v>21.3953488372093</v>
      </c>
      <c r="L224" s="18">
        <v>1</v>
      </c>
      <c r="M224" s="18">
        <v>0</v>
      </c>
      <c r="N224" s="23">
        <f t="shared" si="53"/>
        <v>169.03534883720928</v>
      </c>
      <c r="O224" s="23">
        <f t="shared" si="54"/>
        <v>169.03534883720928</v>
      </c>
      <c r="P224" s="23">
        <f t="shared" si="55"/>
        <v>173.73534883720927</v>
      </c>
      <c r="Q224" s="23"/>
    </row>
    <row r="225" spans="1:17" s="2" customFormat="1" ht="27" customHeight="1">
      <c r="A225" s="18">
        <v>220</v>
      </c>
      <c r="B225" s="18"/>
      <c r="C225" s="18"/>
      <c r="D225" s="18" t="s">
        <v>203</v>
      </c>
      <c r="E225" s="18" t="s">
        <v>28</v>
      </c>
      <c r="F225" s="18">
        <v>43</v>
      </c>
      <c r="G225" s="18" t="s">
        <v>34</v>
      </c>
      <c r="H225" s="18">
        <v>0.312</v>
      </c>
      <c r="I225" s="18">
        <v>510</v>
      </c>
      <c r="J225" s="18">
        <v>475</v>
      </c>
      <c r="K225" s="22">
        <f t="shared" si="60"/>
        <v>22.093023255813954</v>
      </c>
      <c r="L225" s="18">
        <v>1</v>
      </c>
      <c r="M225" s="18">
        <v>0</v>
      </c>
      <c r="N225" s="23">
        <f t="shared" si="53"/>
        <v>182.21302325581397</v>
      </c>
      <c r="O225" s="23">
        <f t="shared" si="54"/>
        <v>182.21302325581397</v>
      </c>
      <c r="P225" s="23">
        <f t="shared" si="55"/>
        <v>187.31302325581396</v>
      </c>
      <c r="Q225" s="23"/>
    </row>
    <row r="226" spans="1:17" s="2" customFormat="1" ht="27" customHeight="1">
      <c r="A226" s="18">
        <v>221</v>
      </c>
      <c r="B226" s="18"/>
      <c r="C226" s="18"/>
      <c r="D226" s="18" t="s">
        <v>212</v>
      </c>
      <c r="E226" s="18" t="s">
        <v>28</v>
      </c>
      <c r="F226" s="18">
        <v>43</v>
      </c>
      <c r="G226" s="18" t="s">
        <v>34</v>
      </c>
      <c r="H226" s="18">
        <v>0.312</v>
      </c>
      <c r="I226" s="18">
        <v>530</v>
      </c>
      <c r="J226" s="18">
        <v>500</v>
      </c>
      <c r="K226" s="22">
        <f t="shared" si="60"/>
        <v>23.25581395348837</v>
      </c>
      <c r="L226" s="18">
        <v>1</v>
      </c>
      <c r="M226" s="18">
        <v>0</v>
      </c>
      <c r="N226" s="23">
        <f t="shared" si="53"/>
        <v>189.61581395348838</v>
      </c>
      <c r="O226" s="23">
        <f t="shared" si="54"/>
        <v>189.61581395348838</v>
      </c>
      <c r="P226" s="23">
        <f t="shared" si="55"/>
        <v>194.9158139534884</v>
      </c>
      <c r="Q226" s="23"/>
    </row>
    <row r="227" spans="1:17" s="2" customFormat="1" ht="27" customHeight="1">
      <c r="A227" s="18">
        <v>222</v>
      </c>
      <c r="B227" s="18"/>
      <c r="C227" s="18"/>
      <c r="D227" s="18" t="s">
        <v>204</v>
      </c>
      <c r="E227" s="18" t="s">
        <v>28</v>
      </c>
      <c r="F227" s="18">
        <v>43</v>
      </c>
      <c r="G227" s="18" t="s">
        <v>34</v>
      </c>
      <c r="H227" s="18">
        <v>0.312</v>
      </c>
      <c r="I227" s="18">
        <v>540</v>
      </c>
      <c r="J227" s="18">
        <v>510</v>
      </c>
      <c r="K227" s="22">
        <f t="shared" si="60"/>
        <v>23.72093023255814</v>
      </c>
      <c r="L227" s="18">
        <v>1</v>
      </c>
      <c r="M227" s="18">
        <v>0</v>
      </c>
      <c r="N227" s="23">
        <f t="shared" si="53"/>
        <v>193.20093023255814</v>
      </c>
      <c r="O227" s="23">
        <f t="shared" si="54"/>
        <v>193.20093023255814</v>
      </c>
      <c r="P227" s="23">
        <f t="shared" si="55"/>
        <v>198.60093023255814</v>
      </c>
      <c r="Q227" s="23"/>
    </row>
    <row r="228" spans="1:17" s="2" customFormat="1" ht="27" customHeight="1">
      <c r="A228" s="18">
        <v>223</v>
      </c>
      <c r="B228" s="18"/>
      <c r="C228" s="18"/>
      <c r="D228" s="18" t="s">
        <v>205</v>
      </c>
      <c r="E228" s="18" t="s">
        <v>28</v>
      </c>
      <c r="F228" s="18">
        <v>43</v>
      </c>
      <c r="G228" s="18" t="s">
        <v>34</v>
      </c>
      <c r="H228" s="18">
        <v>0.312</v>
      </c>
      <c r="I228" s="18">
        <v>560</v>
      </c>
      <c r="J228" s="18">
        <v>525</v>
      </c>
      <c r="K228" s="22">
        <f t="shared" si="60"/>
        <v>24.41860465116279</v>
      </c>
      <c r="L228" s="18">
        <v>1</v>
      </c>
      <c r="M228" s="18">
        <v>0</v>
      </c>
      <c r="N228" s="23">
        <f t="shared" si="53"/>
        <v>200.13860465116278</v>
      </c>
      <c r="O228" s="23">
        <f t="shared" si="54"/>
        <v>200.13860465116278</v>
      </c>
      <c r="P228" s="23">
        <f t="shared" si="55"/>
        <v>205.73860465116277</v>
      </c>
      <c r="Q228" s="23"/>
    </row>
    <row r="229" spans="1:17" s="2" customFormat="1" ht="27" customHeight="1">
      <c r="A229" s="18">
        <v>224</v>
      </c>
      <c r="B229" s="18"/>
      <c r="C229" s="18"/>
      <c r="D229" s="18" t="s">
        <v>114</v>
      </c>
      <c r="E229" s="18" t="s">
        <v>28</v>
      </c>
      <c r="F229" s="18">
        <v>43</v>
      </c>
      <c r="G229" s="18" t="s">
        <v>34</v>
      </c>
      <c r="H229" s="18">
        <v>0.312</v>
      </c>
      <c r="I229" s="18">
        <v>613</v>
      </c>
      <c r="J229" s="18">
        <v>590</v>
      </c>
      <c r="K229" s="22">
        <f t="shared" si="60"/>
        <v>27.441860465116278</v>
      </c>
      <c r="L229" s="18">
        <v>1</v>
      </c>
      <c r="M229" s="18">
        <v>0</v>
      </c>
      <c r="N229" s="23">
        <f t="shared" si="53"/>
        <v>219.69786046511626</v>
      </c>
      <c r="O229" s="23">
        <f t="shared" si="54"/>
        <v>219.69786046511626</v>
      </c>
      <c r="P229" s="23">
        <f t="shared" si="55"/>
        <v>225.82786046511626</v>
      </c>
      <c r="Q229" s="23"/>
    </row>
    <row r="230" spans="1:17" s="2" customFormat="1" ht="27" customHeight="1">
      <c r="A230" s="18">
        <v>225</v>
      </c>
      <c r="B230" s="18"/>
      <c r="C230" s="18"/>
      <c r="D230" s="18" t="s">
        <v>213</v>
      </c>
      <c r="E230" s="18" t="s">
        <v>28</v>
      </c>
      <c r="F230" s="18">
        <v>43</v>
      </c>
      <c r="G230" s="18" t="s">
        <v>34</v>
      </c>
      <c r="H230" s="18">
        <v>0.312</v>
      </c>
      <c r="I230" s="18">
        <v>683</v>
      </c>
      <c r="J230" s="26">
        <v>654</v>
      </c>
      <c r="K230" s="22">
        <f t="shared" si="60"/>
        <v>30.41860465116279</v>
      </c>
      <c r="L230" s="18">
        <v>1</v>
      </c>
      <c r="M230" s="18">
        <v>0</v>
      </c>
      <c r="N230" s="23">
        <f t="shared" si="53"/>
        <v>244.51460465116278</v>
      </c>
      <c r="O230" s="23">
        <f t="shared" si="54"/>
        <v>244.51460465116278</v>
      </c>
      <c r="P230" s="23">
        <f t="shared" si="55"/>
        <v>251.3446046511628</v>
      </c>
      <c r="Q230" s="23"/>
    </row>
    <row r="231" spans="1:17" s="2" customFormat="1" ht="27" customHeight="1">
      <c r="A231" s="18">
        <v>226</v>
      </c>
      <c r="B231" s="18" t="s">
        <v>209</v>
      </c>
      <c r="C231" s="18" t="s">
        <v>210</v>
      </c>
      <c r="D231" s="18" t="s">
        <v>189</v>
      </c>
      <c r="E231" s="18" t="s">
        <v>28</v>
      </c>
      <c r="F231" s="18">
        <v>43</v>
      </c>
      <c r="G231" s="18" t="s">
        <v>36</v>
      </c>
      <c r="H231" s="18">
        <v>0.364</v>
      </c>
      <c r="I231" s="18">
        <v>390</v>
      </c>
      <c r="J231" s="18">
        <v>375</v>
      </c>
      <c r="K231" s="22">
        <f aca="true" t="shared" si="61" ref="K231:K239">J231/(F231*0.45)</f>
        <v>19.37984496124031</v>
      </c>
      <c r="L231" s="18">
        <v>1</v>
      </c>
      <c r="M231" s="18">
        <v>0</v>
      </c>
      <c r="N231" s="23">
        <f t="shared" si="53"/>
        <v>162.33984496124032</v>
      </c>
      <c r="O231" s="23">
        <f t="shared" si="54"/>
        <v>162.33984496124032</v>
      </c>
      <c r="P231" s="23">
        <f t="shared" si="55"/>
        <v>166.23984496124032</v>
      </c>
      <c r="Q231" s="23"/>
    </row>
    <row r="232" spans="1:17" s="2" customFormat="1" ht="27" customHeight="1">
      <c r="A232" s="18">
        <v>227</v>
      </c>
      <c r="B232" s="18"/>
      <c r="C232" s="18"/>
      <c r="D232" s="18" t="s">
        <v>211</v>
      </c>
      <c r="E232" s="18" t="s">
        <v>28</v>
      </c>
      <c r="F232" s="18">
        <v>43</v>
      </c>
      <c r="G232" s="18" t="s">
        <v>36</v>
      </c>
      <c r="H232" s="18">
        <v>0.364</v>
      </c>
      <c r="I232" s="18">
        <v>450</v>
      </c>
      <c r="J232" s="18">
        <v>430</v>
      </c>
      <c r="K232" s="22">
        <f t="shared" si="61"/>
        <v>22.22222222222222</v>
      </c>
      <c r="L232" s="18">
        <v>1</v>
      </c>
      <c r="M232" s="18">
        <v>0</v>
      </c>
      <c r="N232" s="23">
        <f t="shared" si="53"/>
        <v>187.0222222222222</v>
      </c>
      <c r="O232" s="23">
        <f t="shared" si="54"/>
        <v>187.0222222222222</v>
      </c>
      <c r="P232" s="23">
        <f t="shared" si="55"/>
        <v>191.5222222222222</v>
      </c>
      <c r="Q232" s="23"/>
    </row>
    <row r="233" spans="1:17" s="2" customFormat="1" ht="27" customHeight="1">
      <c r="A233" s="18">
        <v>228</v>
      </c>
      <c r="B233" s="18"/>
      <c r="C233" s="18"/>
      <c r="D233" s="18" t="s">
        <v>190</v>
      </c>
      <c r="E233" s="18" t="s">
        <v>28</v>
      </c>
      <c r="F233" s="18">
        <v>43</v>
      </c>
      <c r="G233" s="18" t="s">
        <v>36</v>
      </c>
      <c r="H233" s="18">
        <v>0.364</v>
      </c>
      <c r="I233" s="18">
        <v>470</v>
      </c>
      <c r="J233" s="18">
        <v>460</v>
      </c>
      <c r="K233" s="22">
        <f t="shared" si="61"/>
        <v>23.772609819121445</v>
      </c>
      <c r="L233" s="18">
        <v>1</v>
      </c>
      <c r="M233" s="18">
        <v>0</v>
      </c>
      <c r="N233" s="23">
        <f t="shared" si="53"/>
        <v>195.85260981912143</v>
      </c>
      <c r="O233" s="23">
        <f t="shared" si="54"/>
        <v>195.85260981912143</v>
      </c>
      <c r="P233" s="23">
        <f t="shared" si="55"/>
        <v>200.55260981912141</v>
      </c>
      <c r="Q233" s="23"/>
    </row>
    <row r="234" spans="1:17" s="2" customFormat="1" ht="27" customHeight="1">
      <c r="A234" s="18">
        <v>229</v>
      </c>
      <c r="B234" s="18"/>
      <c r="C234" s="18"/>
      <c r="D234" s="18" t="s">
        <v>203</v>
      </c>
      <c r="E234" s="18" t="s">
        <v>28</v>
      </c>
      <c r="F234" s="18">
        <v>43</v>
      </c>
      <c r="G234" s="18" t="s">
        <v>36</v>
      </c>
      <c r="H234" s="18">
        <v>0.364</v>
      </c>
      <c r="I234" s="18">
        <v>510</v>
      </c>
      <c r="J234" s="18">
        <v>475</v>
      </c>
      <c r="K234" s="22">
        <f t="shared" si="61"/>
        <v>24.54780361757106</v>
      </c>
      <c r="L234" s="18">
        <v>1</v>
      </c>
      <c r="M234" s="18">
        <v>0</v>
      </c>
      <c r="N234" s="23">
        <f t="shared" si="53"/>
        <v>211.18780361757103</v>
      </c>
      <c r="O234" s="23">
        <f t="shared" si="54"/>
        <v>211.18780361757103</v>
      </c>
      <c r="P234" s="23">
        <f t="shared" si="55"/>
        <v>216.28780361757103</v>
      </c>
      <c r="Q234" s="23"/>
    </row>
    <row r="235" spans="1:17" s="2" customFormat="1" ht="27" customHeight="1">
      <c r="A235" s="18">
        <v>230</v>
      </c>
      <c r="B235" s="18"/>
      <c r="C235" s="18"/>
      <c r="D235" s="18" t="s">
        <v>212</v>
      </c>
      <c r="E235" s="18" t="s">
        <v>28</v>
      </c>
      <c r="F235" s="18">
        <v>43</v>
      </c>
      <c r="G235" s="18" t="s">
        <v>36</v>
      </c>
      <c r="H235" s="18">
        <v>0.364</v>
      </c>
      <c r="I235" s="18">
        <v>530</v>
      </c>
      <c r="J235" s="18">
        <v>500</v>
      </c>
      <c r="K235" s="22">
        <f t="shared" si="61"/>
        <v>25.839793281653744</v>
      </c>
      <c r="L235" s="18">
        <v>1</v>
      </c>
      <c r="M235" s="18">
        <v>0</v>
      </c>
      <c r="N235" s="23">
        <f t="shared" si="53"/>
        <v>219.75979328165374</v>
      </c>
      <c r="O235" s="23">
        <f t="shared" si="54"/>
        <v>219.75979328165374</v>
      </c>
      <c r="P235" s="23">
        <f t="shared" si="55"/>
        <v>225.05979328165375</v>
      </c>
      <c r="Q235" s="23"/>
    </row>
    <row r="236" spans="1:17" s="2" customFormat="1" ht="27" customHeight="1">
      <c r="A236" s="18">
        <v>231</v>
      </c>
      <c r="B236" s="18"/>
      <c r="C236" s="18"/>
      <c r="D236" s="18" t="s">
        <v>204</v>
      </c>
      <c r="E236" s="18" t="s">
        <v>28</v>
      </c>
      <c r="F236" s="18">
        <v>43</v>
      </c>
      <c r="G236" s="18" t="s">
        <v>36</v>
      </c>
      <c r="H236" s="18">
        <v>0.364</v>
      </c>
      <c r="I236" s="18">
        <v>540</v>
      </c>
      <c r="J236" s="18">
        <v>510</v>
      </c>
      <c r="K236" s="22">
        <f t="shared" si="61"/>
        <v>26.35658914728682</v>
      </c>
      <c r="L236" s="18">
        <v>1</v>
      </c>
      <c r="M236" s="18">
        <v>0</v>
      </c>
      <c r="N236" s="23">
        <f t="shared" si="53"/>
        <v>223.91658914728683</v>
      </c>
      <c r="O236" s="23">
        <f t="shared" si="54"/>
        <v>223.91658914728683</v>
      </c>
      <c r="P236" s="23">
        <f t="shared" si="55"/>
        <v>229.31658914728683</v>
      </c>
      <c r="Q236" s="23"/>
    </row>
    <row r="237" spans="1:17" s="2" customFormat="1" ht="27" customHeight="1">
      <c r="A237" s="18">
        <v>232</v>
      </c>
      <c r="B237" s="18"/>
      <c r="C237" s="18"/>
      <c r="D237" s="18" t="s">
        <v>205</v>
      </c>
      <c r="E237" s="18" t="s">
        <v>28</v>
      </c>
      <c r="F237" s="18">
        <v>43</v>
      </c>
      <c r="G237" s="18" t="s">
        <v>36</v>
      </c>
      <c r="H237" s="18">
        <v>0.364</v>
      </c>
      <c r="I237" s="18">
        <v>560</v>
      </c>
      <c r="J237" s="18">
        <v>525</v>
      </c>
      <c r="K237" s="22">
        <f t="shared" si="61"/>
        <v>27.131782945736433</v>
      </c>
      <c r="L237" s="18">
        <v>1</v>
      </c>
      <c r="M237" s="18">
        <v>0</v>
      </c>
      <c r="N237" s="23">
        <f t="shared" si="53"/>
        <v>231.97178294573644</v>
      </c>
      <c r="O237" s="23">
        <f t="shared" si="54"/>
        <v>231.97178294573644</v>
      </c>
      <c r="P237" s="23">
        <f t="shared" si="55"/>
        <v>237.57178294573643</v>
      </c>
      <c r="Q237" s="23"/>
    </row>
    <row r="238" spans="1:17" s="2" customFormat="1" ht="27" customHeight="1">
      <c r="A238" s="18">
        <v>233</v>
      </c>
      <c r="B238" s="18"/>
      <c r="C238" s="18"/>
      <c r="D238" s="18" t="s">
        <v>114</v>
      </c>
      <c r="E238" s="18" t="s">
        <v>28</v>
      </c>
      <c r="F238" s="18">
        <v>43</v>
      </c>
      <c r="G238" s="18" t="s">
        <v>36</v>
      </c>
      <c r="H238" s="18">
        <v>0.364</v>
      </c>
      <c r="I238" s="18">
        <v>613</v>
      </c>
      <c r="J238" s="18">
        <v>590</v>
      </c>
      <c r="K238" s="22">
        <f t="shared" si="61"/>
        <v>30.49095607235142</v>
      </c>
      <c r="L238" s="18">
        <v>1</v>
      </c>
      <c r="M238" s="18">
        <v>0</v>
      </c>
      <c r="N238" s="23">
        <f t="shared" si="53"/>
        <v>254.62295607235143</v>
      </c>
      <c r="O238" s="23">
        <f t="shared" si="54"/>
        <v>254.62295607235143</v>
      </c>
      <c r="P238" s="23">
        <f t="shared" si="55"/>
        <v>260.7529560723514</v>
      </c>
      <c r="Q238" s="23"/>
    </row>
    <row r="239" spans="1:17" s="2" customFormat="1" ht="27" customHeight="1">
      <c r="A239" s="18">
        <v>234</v>
      </c>
      <c r="B239" s="18"/>
      <c r="C239" s="18"/>
      <c r="D239" s="18" t="s">
        <v>213</v>
      </c>
      <c r="E239" s="18" t="s">
        <v>28</v>
      </c>
      <c r="F239" s="18">
        <v>43</v>
      </c>
      <c r="G239" s="18" t="s">
        <v>36</v>
      </c>
      <c r="H239" s="18">
        <v>0.364</v>
      </c>
      <c r="I239" s="18">
        <v>683</v>
      </c>
      <c r="J239" s="26">
        <v>654</v>
      </c>
      <c r="K239" s="22">
        <f t="shared" si="61"/>
        <v>33.7984496124031</v>
      </c>
      <c r="L239" s="18">
        <v>1</v>
      </c>
      <c r="M239" s="18">
        <v>0</v>
      </c>
      <c r="N239" s="23">
        <f t="shared" si="53"/>
        <v>283.4104496124031</v>
      </c>
      <c r="O239" s="23">
        <f t="shared" si="54"/>
        <v>283.4104496124031</v>
      </c>
      <c r="P239" s="23">
        <f t="shared" si="55"/>
        <v>290.2404496124031</v>
      </c>
      <c r="Q239" s="23"/>
    </row>
    <row r="240" spans="1:17" s="2" customFormat="1" ht="24">
      <c r="A240" s="18">
        <v>235</v>
      </c>
      <c r="B240" s="18" t="s">
        <v>214</v>
      </c>
      <c r="C240" s="18" t="s">
        <v>215</v>
      </c>
      <c r="D240" s="18" t="s">
        <v>186</v>
      </c>
      <c r="E240" s="18" t="s">
        <v>28</v>
      </c>
      <c r="F240" s="18">
        <v>44</v>
      </c>
      <c r="G240" s="18" t="s">
        <v>34</v>
      </c>
      <c r="H240" s="18">
        <v>0.312</v>
      </c>
      <c r="I240" s="24">
        <v>680</v>
      </c>
      <c r="J240" s="26">
        <v>519.75</v>
      </c>
      <c r="K240" s="22">
        <f aca="true" t="shared" si="62" ref="K240:K244">J240/(F240*0.5)</f>
        <v>23.625</v>
      </c>
      <c r="L240" s="18">
        <v>1</v>
      </c>
      <c r="M240" s="18">
        <v>0</v>
      </c>
      <c r="N240" s="23">
        <f t="shared" si="53"/>
        <v>236.785</v>
      </c>
      <c r="O240" s="23">
        <f t="shared" si="54"/>
        <v>236.785</v>
      </c>
      <c r="P240" s="23">
        <f t="shared" si="55"/>
        <v>243.585</v>
      </c>
      <c r="Q240" s="23"/>
    </row>
    <row r="241" spans="1:17" s="2" customFormat="1" ht="24">
      <c r="A241" s="18">
        <v>236</v>
      </c>
      <c r="B241" s="18"/>
      <c r="C241" s="18"/>
      <c r="D241" s="18" t="s">
        <v>216</v>
      </c>
      <c r="E241" s="18" t="s">
        <v>28</v>
      </c>
      <c r="F241" s="18">
        <v>44</v>
      </c>
      <c r="G241" s="18" t="s">
        <v>34</v>
      </c>
      <c r="H241" s="18">
        <v>0.312</v>
      </c>
      <c r="I241" s="24">
        <v>803</v>
      </c>
      <c r="J241" s="26">
        <v>624</v>
      </c>
      <c r="K241" s="22">
        <f t="shared" si="62"/>
        <v>28.363636363636363</v>
      </c>
      <c r="L241" s="18">
        <v>1</v>
      </c>
      <c r="M241" s="18">
        <v>0</v>
      </c>
      <c r="N241" s="23">
        <f t="shared" si="53"/>
        <v>279.8996363636364</v>
      </c>
      <c r="O241" s="23">
        <f t="shared" si="54"/>
        <v>279.8996363636364</v>
      </c>
      <c r="P241" s="23">
        <f t="shared" si="55"/>
        <v>287.92963636363635</v>
      </c>
      <c r="Q241" s="23"/>
    </row>
    <row r="242" spans="1:17" s="2" customFormat="1" ht="22.5" customHeight="1">
      <c r="A242" s="18">
        <v>237</v>
      </c>
      <c r="B242" s="18"/>
      <c r="C242" s="18" t="s">
        <v>215</v>
      </c>
      <c r="D242" s="18" t="s">
        <v>186</v>
      </c>
      <c r="E242" s="18" t="s">
        <v>28</v>
      </c>
      <c r="F242" s="18">
        <v>43</v>
      </c>
      <c r="G242" s="18" t="s">
        <v>36</v>
      </c>
      <c r="H242" s="18">
        <v>0.364</v>
      </c>
      <c r="I242" s="24">
        <v>680</v>
      </c>
      <c r="J242" s="26">
        <v>519.75</v>
      </c>
      <c r="K242" s="22">
        <f aca="true" t="shared" si="63" ref="K242:K245">J242/(F242*0.45)</f>
        <v>26.86046511627907</v>
      </c>
      <c r="L242" s="18">
        <v>1</v>
      </c>
      <c r="M242" s="18">
        <v>0</v>
      </c>
      <c r="N242" s="23">
        <f t="shared" si="53"/>
        <v>275.380465116279</v>
      </c>
      <c r="O242" s="23">
        <f t="shared" si="54"/>
        <v>275.380465116279</v>
      </c>
      <c r="P242" s="23">
        <f t="shared" si="55"/>
        <v>282.18046511627904</v>
      </c>
      <c r="Q242" s="23"/>
    </row>
    <row r="243" spans="1:17" s="2" customFormat="1" ht="22.5" customHeight="1">
      <c r="A243" s="18">
        <v>238</v>
      </c>
      <c r="B243" s="18"/>
      <c r="C243" s="18"/>
      <c r="D243" s="18" t="s">
        <v>216</v>
      </c>
      <c r="E243" s="18" t="s">
        <v>28</v>
      </c>
      <c r="F243" s="18">
        <v>43</v>
      </c>
      <c r="G243" s="18" t="s">
        <v>36</v>
      </c>
      <c r="H243" s="18">
        <v>0.364</v>
      </c>
      <c r="I243" s="24">
        <v>803</v>
      </c>
      <c r="J243" s="26">
        <v>624</v>
      </c>
      <c r="K243" s="22">
        <f t="shared" si="63"/>
        <v>32.248062015503876</v>
      </c>
      <c r="L243" s="18">
        <v>1</v>
      </c>
      <c r="M243" s="18">
        <v>0</v>
      </c>
      <c r="N243" s="23">
        <f t="shared" si="53"/>
        <v>325.54006201550385</v>
      </c>
      <c r="O243" s="23">
        <f t="shared" si="54"/>
        <v>325.54006201550385</v>
      </c>
      <c r="P243" s="23">
        <f t="shared" si="55"/>
        <v>333.5700620155038</v>
      </c>
      <c r="Q243" s="23"/>
    </row>
    <row r="244" spans="1:17" s="2" customFormat="1" ht="24" customHeight="1">
      <c r="A244" s="18">
        <v>239</v>
      </c>
      <c r="B244" s="18" t="s">
        <v>217</v>
      </c>
      <c r="C244" s="18" t="s">
        <v>218</v>
      </c>
      <c r="D244" s="18" t="s">
        <v>219</v>
      </c>
      <c r="E244" s="18" t="s">
        <v>28</v>
      </c>
      <c r="F244" s="18">
        <v>47</v>
      </c>
      <c r="G244" s="18" t="s">
        <v>34</v>
      </c>
      <c r="H244" s="18">
        <v>0.312</v>
      </c>
      <c r="I244" s="24">
        <v>342</v>
      </c>
      <c r="J244" s="26">
        <v>280</v>
      </c>
      <c r="K244" s="22">
        <f t="shared" si="62"/>
        <v>11.914893617021276</v>
      </c>
      <c r="L244" s="18">
        <v>1</v>
      </c>
      <c r="M244" s="18">
        <v>0</v>
      </c>
      <c r="N244" s="23">
        <f t="shared" si="53"/>
        <v>119.61889361702127</v>
      </c>
      <c r="O244" s="23">
        <f t="shared" si="54"/>
        <v>119.61889361702127</v>
      </c>
      <c r="P244" s="23">
        <f t="shared" si="55"/>
        <v>123.03889361702127</v>
      </c>
      <c r="Q244" s="23"/>
    </row>
    <row r="245" spans="1:17" s="2" customFormat="1" ht="22.5" customHeight="1">
      <c r="A245" s="18">
        <v>240</v>
      </c>
      <c r="B245" s="18"/>
      <c r="C245" s="18" t="s">
        <v>218</v>
      </c>
      <c r="D245" s="18" t="s">
        <v>219</v>
      </c>
      <c r="E245" s="18" t="s">
        <v>28</v>
      </c>
      <c r="F245" s="18">
        <v>43</v>
      </c>
      <c r="G245" s="18" t="s">
        <v>36</v>
      </c>
      <c r="H245" s="18">
        <v>0.364</v>
      </c>
      <c r="I245" s="24">
        <v>342</v>
      </c>
      <c r="J245" s="26">
        <v>280</v>
      </c>
      <c r="K245" s="22">
        <f t="shared" si="63"/>
        <v>14.470284237726098</v>
      </c>
      <c r="L245" s="18">
        <v>1</v>
      </c>
      <c r="M245" s="18">
        <v>0</v>
      </c>
      <c r="N245" s="23">
        <f t="shared" si="53"/>
        <v>139.9582842377261</v>
      </c>
      <c r="O245" s="23">
        <f t="shared" si="54"/>
        <v>139.9582842377261</v>
      </c>
      <c r="P245" s="23">
        <f t="shared" si="55"/>
        <v>143.3782842377261</v>
      </c>
      <c r="Q245" s="23"/>
    </row>
    <row r="246" spans="1:17" s="2" customFormat="1" ht="35.25" customHeight="1">
      <c r="A246" s="18">
        <v>241</v>
      </c>
      <c r="B246" s="18" t="s">
        <v>220</v>
      </c>
      <c r="C246" s="18" t="s">
        <v>221</v>
      </c>
      <c r="D246" s="18" t="s">
        <v>189</v>
      </c>
      <c r="E246" s="18" t="s">
        <v>28</v>
      </c>
      <c r="F246" s="18">
        <v>44</v>
      </c>
      <c r="G246" s="18" t="s">
        <v>34</v>
      </c>
      <c r="H246" s="18">
        <v>0.312</v>
      </c>
      <c r="I246" s="18">
        <v>390</v>
      </c>
      <c r="J246" s="18">
        <v>375</v>
      </c>
      <c r="K246" s="22">
        <f aca="true" t="shared" si="64" ref="K246:K250">J246/(F246*0.5)</f>
        <v>17.045454545454547</v>
      </c>
      <c r="L246" s="18">
        <v>1</v>
      </c>
      <c r="M246" s="18">
        <v>0</v>
      </c>
      <c r="N246" s="23">
        <f t="shared" si="53"/>
        <v>139.72545454545457</v>
      </c>
      <c r="O246" s="23">
        <f t="shared" si="54"/>
        <v>139.72545454545457</v>
      </c>
      <c r="P246" s="23">
        <f t="shared" si="55"/>
        <v>143.62545454545457</v>
      </c>
      <c r="Q246" s="23"/>
    </row>
    <row r="247" spans="1:17" s="2" customFormat="1" ht="28.5" customHeight="1">
      <c r="A247" s="18">
        <v>242</v>
      </c>
      <c r="B247" s="18"/>
      <c r="C247" s="18"/>
      <c r="D247" s="18" t="s">
        <v>211</v>
      </c>
      <c r="E247" s="18" t="s">
        <v>28</v>
      </c>
      <c r="F247" s="18">
        <v>44</v>
      </c>
      <c r="G247" s="18" t="s">
        <v>34</v>
      </c>
      <c r="H247" s="18">
        <v>0.312</v>
      </c>
      <c r="I247" s="18">
        <v>450</v>
      </c>
      <c r="J247" s="18">
        <v>430</v>
      </c>
      <c r="K247" s="22">
        <f t="shared" si="64"/>
        <v>19.545454545454547</v>
      </c>
      <c r="L247" s="18">
        <v>1</v>
      </c>
      <c r="M247" s="18">
        <v>0</v>
      </c>
      <c r="N247" s="23">
        <f t="shared" si="53"/>
        <v>160.94545454545454</v>
      </c>
      <c r="O247" s="23">
        <f t="shared" si="54"/>
        <v>160.94545454545454</v>
      </c>
      <c r="P247" s="23">
        <f t="shared" si="55"/>
        <v>165.44545454545454</v>
      </c>
      <c r="Q247" s="23"/>
    </row>
    <row r="248" spans="1:17" s="2" customFormat="1" ht="22.5" customHeight="1">
      <c r="A248" s="18">
        <v>243</v>
      </c>
      <c r="B248" s="18"/>
      <c r="C248" s="18" t="s">
        <v>221</v>
      </c>
      <c r="D248" s="18" t="s">
        <v>189</v>
      </c>
      <c r="E248" s="18" t="s">
        <v>28</v>
      </c>
      <c r="F248" s="18">
        <v>43</v>
      </c>
      <c r="G248" s="18" t="s">
        <v>36</v>
      </c>
      <c r="H248" s="18">
        <v>0.364</v>
      </c>
      <c r="I248" s="18">
        <v>390</v>
      </c>
      <c r="J248" s="18">
        <v>375</v>
      </c>
      <c r="K248" s="22">
        <f aca="true" t="shared" si="65" ref="K248:K258">J248/(F248*0.45)</f>
        <v>19.37984496124031</v>
      </c>
      <c r="L248" s="18">
        <v>1</v>
      </c>
      <c r="M248" s="18">
        <v>0</v>
      </c>
      <c r="N248" s="23">
        <f t="shared" si="53"/>
        <v>162.33984496124032</v>
      </c>
      <c r="O248" s="23">
        <f t="shared" si="54"/>
        <v>162.33984496124032</v>
      </c>
      <c r="P248" s="23">
        <f t="shared" si="55"/>
        <v>166.23984496124032</v>
      </c>
      <c r="Q248" s="23"/>
    </row>
    <row r="249" spans="1:17" s="2" customFormat="1" ht="22.5" customHeight="1">
      <c r="A249" s="18">
        <v>244</v>
      </c>
      <c r="B249" s="18"/>
      <c r="C249" s="18"/>
      <c r="D249" s="18" t="s">
        <v>211</v>
      </c>
      <c r="E249" s="18" t="s">
        <v>28</v>
      </c>
      <c r="F249" s="18">
        <v>43</v>
      </c>
      <c r="G249" s="18" t="s">
        <v>36</v>
      </c>
      <c r="H249" s="18">
        <v>0.364</v>
      </c>
      <c r="I249" s="18">
        <v>450</v>
      </c>
      <c r="J249" s="18">
        <v>430</v>
      </c>
      <c r="K249" s="22">
        <f t="shared" si="65"/>
        <v>22.22222222222222</v>
      </c>
      <c r="L249" s="18">
        <v>1</v>
      </c>
      <c r="M249" s="18">
        <v>0</v>
      </c>
      <c r="N249" s="23">
        <f t="shared" si="53"/>
        <v>187.0222222222222</v>
      </c>
      <c r="O249" s="23">
        <f t="shared" si="54"/>
        <v>187.0222222222222</v>
      </c>
      <c r="P249" s="23">
        <f t="shared" si="55"/>
        <v>191.5222222222222</v>
      </c>
      <c r="Q249" s="23"/>
    </row>
    <row r="250" spans="1:17" s="2" customFormat="1" ht="46.5" customHeight="1">
      <c r="A250" s="18">
        <v>245</v>
      </c>
      <c r="B250" s="18" t="s">
        <v>222</v>
      </c>
      <c r="C250" s="18" t="s">
        <v>223</v>
      </c>
      <c r="D250" s="18" t="s">
        <v>224</v>
      </c>
      <c r="E250" s="18" t="s">
        <v>28</v>
      </c>
      <c r="F250" s="18">
        <v>44</v>
      </c>
      <c r="G250" s="18" t="s">
        <v>34</v>
      </c>
      <c r="H250" s="18">
        <v>0.312</v>
      </c>
      <c r="I250" s="24">
        <v>753</v>
      </c>
      <c r="J250" s="26">
        <v>622</v>
      </c>
      <c r="K250" s="22">
        <f t="shared" si="64"/>
        <v>28.272727272727273</v>
      </c>
      <c r="L250" s="18">
        <v>1</v>
      </c>
      <c r="M250" s="18">
        <v>0</v>
      </c>
      <c r="N250" s="23">
        <f t="shared" si="53"/>
        <v>264.2087272727273</v>
      </c>
      <c r="O250" s="23">
        <f t="shared" si="54"/>
        <v>264.2087272727273</v>
      </c>
      <c r="P250" s="23">
        <f t="shared" si="55"/>
        <v>271.73872727272726</v>
      </c>
      <c r="Q250" s="23"/>
    </row>
    <row r="251" spans="1:17" s="2" customFormat="1" ht="36.75" customHeight="1">
      <c r="A251" s="18">
        <v>246</v>
      </c>
      <c r="B251" s="18"/>
      <c r="C251" s="18" t="s">
        <v>223</v>
      </c>
      <c r="D251" s="18" t="s">
        <v>224</v>
      </c>
      <c r="E251" s="18" t="s">
        <v>28</v>
      </c>
      <c r="F251" s="18">
        <v>43</v>
      </c>
      <c r="G251" s="18" t="s">
        <v>36</v>
      </c>
      <c r="H251" s="18">
        <v>0.364</v>
      </c>
      <c r="I251" s="24">
        <v>753</v>
      </c>
      <c r="J251" s="26">
        <v>622</v>
      </c>
      <c r="K251" s="22">
        <f t="shared" si="65"/>
        <v>32.14470284237726</v>
      </c>
      <c r="L251" s="18">
        <v>1</v>
      </c>
      <c r="M251" s="18">
        <v>0</v>
      </c>
      <c r="N251" s="23">
        <f t="shared" si="53"/>
        <v>307.2367028423772</v>
      </c>
      <c r="O251" s="23">
        <f t="shared" si="54"/>
        <v>307.2367028423772</v>
      </c>
      <c r="P251" s="23">
        <f t="shared" si="55"/>
        <v>314.7667028423772</v>
      </c>
      <c r="Q251" s="23"/>
    </row>
    <row r="252" spans="1:17" s="2" customFormat="1" ht="21.75" customHeight="1">
      <c r="A252" s="18">
        <v>247</v>
      </c>
      <c r="B252" s="18" t="s">
        <v>225</v>
      </c>
      <c r="C252" s="18" t="s">
        <v>226</v>
      </c>
      <c r="D252" s="18" t="s">
        <v>227</v>
      </c>
      <c r="E252" s="18" t="s">
        <v>28</v>
      </c>
      <c r="F252" s="18">
        <v>49</v>
      </c>
      <c r="G252" s="18" t="s">
        <v>36</v>
      </c>
      <c r="H252" s="18">
        <v>0.364</v>
      </c>
      <c r="I252" s="18">
        <v>1200</v>
      </c>
      <c r="J252" s="18">
        <v>1185</v>
      </c>
      <c r="K252" s="22">
        <f t="shared" si="65"/>
        <v>53.74149659863945</v>
      </c>
      <c r="L252" s="18">
        <v>1</v>
      </c>
      <c r="M252" s="18">
        <v>0</v>
      </c>
      <c r="N252" s="23">
        <f t="shared" si="53"/>
        <v>491.54149659863947</v>
      </c>
      <c r="O252" s="23">
        <f t="shared" si="54"/>
        <v>491.54149659863947</v>
      </c>
      <c r="P252" s="23">
        <f t="shared" si="55"/>
        <v>503.54149659863947</v>
      </c>
      <c r="Q252" s="23"/>
    </row>
    <row r="253" spans="1:17" s="2" customFormat="1" ht="21.75" customHeight="1">
      <c r="A253" s="18">
        <v>248</v>
      </c>
      <c r="B253" s="18"/>
      <c r="C253" s="18"/>
      <c r="D253" s="18" t="s">
        <v>228</v>
      </c>
      <c r="E253" s="18" t="s">
        <v>28</v>
      </c>
      <c r="F253" s="18">
        <v>49</v>
      </c>
      <c r="G253" s="18" t="s">
        <v>36</v>
      </c>
      <c r="H253" s="18">
        <v>0.364</v>
      </c>
      <c r="I253" s="24">
        <v>1220</v>
      </c>
      <c r="J253" s="26">
        <v>1195</v>
      </c>
      <c r="K253" s="22">
        <f t="shared" si="65"/>
        <v>54.19501133786848</v>
      </c>
      <c r="L253" s="18">
        <v>1</v>
      </c>
      <c r="M253" s="18">
        <v>0</v>
      </c>
      <c r="N253" s="23">
        <f t="shared" si="53"/>
        <v>499.2750113378685</v>
      </c>
      <c r="O253" s="23">
        <f t="shared" si="54"/>
        <v>499.2750113378685</v>
      </c>
      <c r="P253" s="23">
        <f t="shared" si="55"/>
        <v>511.47501133786847</v>
      </c>
      <c r="Q253" s="23"/>
    </row>
    <row r="254" spans="1:17" s="2" customFormat="1" ht="21.75" customHeight="1">
      <c r="A254" s="18">
        <v>249</v>
      </c>
      <c r="B254" s="18"/>
      <c r="C254" s="18"/>
      <c r="D254" s="18" t="s">
        <v>229</v>
      </c>
      <c r="E254" s="18" t="s">
        <v>28</v>
      </c>
      <c r="F254" s="18">
        <v>49</v>
      </c>
      <c r="G254" s="18" t="s">
        <v>36</v>
      </c>
      <c r="H254" s="18">
        <v>0.364</v>
      </c>
      <c r="I254" s="24">
        <v>1250</v>
      </c>
      <c r="J254" s="26">
        <v>1210</v>
      </c>
      <c r="K254" s="22">
        <f t="shared" si="65"/>
        <v>54.87528344671202</v>
      </c>
      <c r="L254" s="18">
        <v>1</v>
      </c>
      <c r="M254" s="18">
        <v>0</v>
      </c>
      <c r="N254" s="23">
        <f t="shared" si="53"/>
        <v>510.87528344671205</v>
      </c>
      <c r="O254" s="23">
        <f t="shared" si="54"/>
        <v>510.87528344671205</v>
      </c>
      <c r="P254" s="23">
        <f t="shared" si="55"/>
        <v>523.375283446712</v>
      </c>
      <c r="Q254" s="23"/>
    </row>
    <row r="255" spans="1:17" s="2" customFormat="1" ht="21.75" customHeight="1">
      <c r="A255" s="18">
        <v>250</v>
      </c>
      <c r="B255" s="18"/>
      <c r="C255" s="18"/>
      <c r="D255" s="18" t="s">
        <v>230</v>
      </c>
      <c r="E255" s="18" t="s">
        <v>28</v>
      </c>
      <c r="F255" s="18">
        <v>49</v>
      </c>
      <c r="G255" s="18" t="s">
        <v>36</v>
      </c>
      <c r="H255" s="18">
        <v>0.364</v>
      </c>
      <c r="I255" s="24">
        <v>1280</v>
      </c>
      <c r="J255" s="26">
        <v>1260</v>
      </c>
      <c r="K255" s="22">
        <f t="shared" si="65"/>
        <v>57.14285714285714</v>
      </c>
      <c r="L255" s="18">
        <v>1</v>
      </c>
      <c r="M255" s="18">
        <v>0</v>
      </c>
      <c r="N255" s="23">
        <f t="shared" si="53"/>
        <v>524.0628571428571</v>
      </c>
      <c r="O255" s="23">
        <f t="shared" si="54"/>
        <v>524.0628571428571</v>
      </c>
      <c r="P255" s="23">
        <f t="shared" si="55"/>
        <v>536.862857142857</v>
      </c>
      <c r="Q255" s="23"/>
    </row>
    <row r="256" spans="1:17" s="2" customFormat="1" ht="21.75" customHeight="1">
      <c r="A256" s="18">
        <v>251</v>
      </c>
      <c r="B256" s="18"/>
      <c r="C256" s="18"/>
      <c r="D256" s="18" t="s">
        <v>231</v>
      </c>
      <c r="E256" s="18" t="s">
        <v>28</v>
      </c>
      <c r="F256" s="18">
        <v>49</v>
      </c>
      <c r="G256" s="18" t="s">
        <v>36</v>
      </c>
      <c r="H256" s="18">
        <v>0.364</v>
      </c>
      <c r="I256" s="24">
        <v>1310</v>
      </c>
      <c r="J256" s="26">
        <v>1280</v>
      </c>
      <c r="K256" s="22">
        <f t="shared" si="65"/>
        <v>58.04988662131519</v>
      </c>
      <c r="L256" s="18">
        <v>1</v>
      </c>
      <c r="M256" s="18">
        <v>0</v>
      </c>
      <c r="N256" s="23">
        <f t="shared" si="53"/>
        <v>535.8898866213152</v>
      </c>
      <c r="O256" s="23">
        <f t="shared" si="54"/>
        <v>535.8898866213152</v>
      </c>
      <c r="P256" s="23">
        <f t="shared" si="55"/>
        <v>548.9898866213152</v>
      </c>
      <c r="Q256" s="23"/>
    </row>
    <row r="257" spans="1:17" s="2" customFormat="1" ht="21.75" customHeight="1">
      <c r="A257" s="18">
        <v>252</v>
      </c>
      <c r="B257" s="18"/>
      <c r="C257" s="18"/>
      <c r="D257" s="18" t="s">
        <v>232</v>
      </c>
      <c r="E257" s="18" t="s">
        <v>28</v>
      </c>
      <c r="F257" s="18">
        <v>49</v>
      </c>
      <c r="G257" s="18" t="s">
        <v>36</v>
      </c>
      <c r="H257" s="18">
        <v>0.364</v>
      </c>
      <c r="I257" s="24">
        <v>1390</v>
      </c>
      <c r="J257" s="26">
        <v>1350</v>
      </c>
      <c r="K257" s="22">
        <f t="shared" si="65"/>
        <v>61.224489795918366</v>
      </c>
      <c r="L257" s="18">
        <v>1</v>
      </c>
      <c r="M257" s="18">
        <v>0</v>
      </c>
      <c r="N257" s="23">
        <f t="shared" si="53"/>
        <v>568.1844897959184</v>
      </c>
      <c r="O257" s="23">
        <f t="shared" si="54"/>
        <v>568.1844897959184</v>
      </c>
      <c r="P257" s="23">
        <f t="shared" si="55"/>
        <v>582.0844897959183</v>
      </c>
      <c r="Q257" s="23"/>
    </row>
    <row r="258" spans="1:17" s="2" customFormat="1" ht="21.75" customHeight="1">
      <c r="A258" s="18">
        <v>253</v>
      </c>
      <c r="B258" s="18"/>
      <c r="C258" s="18"/>
      <c r="D258" s="18" t="s">
        <v>233</v>
      </c>
      <c r="E258" s="18" t="s">
        <v>28</v>
      </c>
      <c r="F258" s="18">
        <v>49</v>
      </c>
      <c r="G258" s="18" t="s">
        <v>36</v>
      </c>
      <c r="H258" s="18">
        <v>0.364</v>
      </c>
      <c r="I258" s="24">
        <v>1400</v>
      </c>
      <c r="J258" s="26">
        <v>1350</v>
      </c>
      <c r="K258" s="22">
        <f t="shared" si="65"/>
        <v>61.224489795918366</v>
      </c>
      <c r="L258" s="18">
        <v>1</v>
      </c>
      <c r="M258" s="18">
        <v>0</v>
      </c>
      <c r="N258" s="23">
        <f t="shared" si="53"/>
        <v>571.8244897959183</v>
      </c>
      <c r="O258" s="23">
        <f t="shared" si="54"/>
        <v>571.8244897959183</v>
      </c>
      <c r="P258" s="23">
        <f t="shared" si="55"/>
        <v>585.8244897959183</v>
      </c>
      <c r="Q258" s="23"/>
    </row>
    <row r="259" spans="1:17" s="2" customFormat="1" ht="33" customHeight="1">
      <c r="A259" s="18">
        <v>254</v>
      </c>
      <c r="B259" s="18" t="s">
        <v>234</v>
      </c>
      <c r="C259" s="18" t="s">
        <v>235</v>
      </c>
      <c r="D259" s="18" t="s">
        <v>236</v>
      </c>
      <c r="E259" s="18" t="s">
        <v>28</v>
      </c>
      <c r="F259" s="18">
        <v>49</v>
      </c>
      <c r="G259" s="18" t="s">
        <v>34</v>
      </c>
      <c r="H259" s="18">
        <v>0.312</v>
      </c>
      <c r="I259" s="24">
        <v>1205</v>
      </c>
      <c r="J259" s="26">
        <v>765</v>
      </c>
      <c r="K259" s="22">
        <f aca="true" t="shared" si="66" ref="K259:K266">J259/(F259*0.5)</f>
        <v>31.224489795918366</v>
      </c>
      <c r="L259" s="18">
        <v>1</v>
      </c>
      <c r="M259" s="18">
        <v>0</v>
      </c>
      <c r="N259" s="23">
        <f t="shared" si="53"/>
        <v>408.18448979591835</v>
      </c>
      <c r="O259" s="23">
        <f t="shared" si="54"/>
        <v>408.18448979591835</v>
      </c>
      <c r="P259" s="23">
        <f t="shared" si="55"/>
        <v>420.23448979591836</v>
      </c>
      <c r="Q259" s="23"/>
    </row>
    <row r="260" spans="1:17" s="2" customFormat="1" ht="33" customHeight="1">
      <c r="A260" s="18">
        <v>255</v>
      </c>
      <c r="B260" s="18"/>
      <c r="C260" s="18"/>
      <c r="D260" s="18" t="s">
        <v>237</v>
      </c>
      <c r="E260" s="18" t="s">
        <v>28</v>
      </c>
      <c r="F260" s="18">
        <v>49</v>
      </c>
      <c r="G260" s="18" t="s">
        <v>34</v>
      </c>
      <c r="H260" s="18">
        <v>0.312</v>
      </c>
      <c r="I260" s="24">
        <v>1240</v>
      </c>
      <c r="J260" s="26">
        <v>785</v>
      </c>
      <c r="K260" s="22">
        <f t="shared" si="66"/>
        <v>32.04081632653061</v>
      </c>
      <c r="L260" s="18">
        <v>1</v>
      </c>
      <c r="M260" s="18">
        <v>0</v>
      </c>
      <c r="N260" s="23">
        <f t="shared" si="53"/>
        <v>419.9208163265306</v>
      </c>
      <c r="O260" s="23">
        <f t="shared" si="54"/>
        <v>419.9208163265306</v>
      </c>
      <c r="P260" s="23">
        <f t="shared" si="55"/>
        <v>432.3208163265306</v>
      </c>
      <c r="Q260" s="23"/>
    </row>
    <row r="261" spans="1:17" s="2" customFormat="1" ht="33" customHeight="1">
      <c r="A261" s="18">
        <v>256</v>
      </c>
      <c r="B261" s="18"/>
      <c r="C261" s="18"/>
      <c r="D261" s="18" t="s">
        <v>238</v>
      </c>
      <c r="E261" s="18" t="s">
        <v>28</v>
      </c>
      <c r="F261" s="18">
        <v>49</v>
      </c>
      <c r="G261" s="18" t="s">
        <v>34</v>
      </c>
      <c r="H261" s="18">
        <v>0.312</v>
      </c>
      <c r="I261" s="24">
        <v>1295</v>
      </c>
      <c r="J261" s="26">
        <v>800</v>
      </c>
      <c r="K261" s="22">
        <f t="shared" si="66"/>
        <v>32.6530612244898</v>
      </c>
      <c r="L261" s="18">
        <v>1</v>
      </c>
      <c r="M261" s="18">
        <v>0</v>
      </c>
      <c r="N261" s="23">
        <f t="shared" si="53"/>
        <v>437.69306122448984</v>
      </c>
      <c r="O261" s="23">
        <f t="shared" si="54"/>
        <v>437.69306122448984</v>
      </c>
      <c r="P261" s="23">
        <f t="shared" si="55"/>
        <v>450.6430612244898</v>
      </c>
      <c r="Q261" s="23"/>
    </row>
    <row r="262" spans="1:17" s="2" customFormat="1" ht="33" customHeight="1">
      <c r="A262" s="18">
        <v>257</v>
      </c>
      <c r="B262" s="18"/>
      <c r="C262" s="18"/>
      <c r="D262" s="18" t="s">
        <v>239</v>
      </c>
      <c r="E262" s="18" t="s">
        <v>28</v>
      </c>
      <c r="F262" s="18">
        <v>49</v>
      </c>
      <c r="G262" s="18" t="s">
        <v>34</v>
      </c>
      <c r="H262" s="18">
        <v>0.312</v>
      </c>
      <c r="I262" s="24">
        <v>1340</v>
      </c>
      <c r="J262" s="26">
        <v>825</v>
      </c>
      <c r="K262" s="22">
        <f t="shared" si="66"/>
        <v>33.673469387755105</v>
      </c>
      <c r="L262" s="18">
        <v>1</v>
      </c>
      <c r="M262" s="18">
        <v>0</v>
      </c>
      <c r="N262" s="23">
        <f aca="true" t="shared" si="67" ref="N262:N325">I262*H262+K262+L262+M262</f>
        <v>452.7534693877551</v>
      </c>
      <c r="O262" s="23">
        <f aca="true" t="shared" si="68" ref="O262:O325">N262</f>
        <v>452.7534693877551</v>
      </c>
      <c r="P262" s="23">
        <f aca="true" t="shared" si="69" ref="P262:P325">I262*H262+K262+L262+0.01*I262</f>
        <v>466.1534693877551</v>
      </c>
      <c r="Q262" s="23"/>
    </row>
    <row r="263" spans="1:17" s="2" customFormat="1" ht="33" customHeight="1">
      <c r="A263" s="18">
        <v>258</v>
      </c>
      <c r="B263" s="18"/>
      <c r="C263" s="18"/>
      <c r="D263" s="18" t="s">
        <v>240</v>
      </c>
      <c r="E263" s="18" t="s">
        <v>28</v>
      </c>
      <c r="F263" s="18">
        <v>49</v>
      </c>
      <c r="G263" s="18" t="s">
        <v>34</v>
      </c>
      <c r="H263" s="18">
        <v>0.312</v>
      </c>
      <c r="I263" s="24">
        <v>1400</v>
      </c>
      <c r="J263" s="26">
        <v>851.0040000000001</v>
      </c>
      <c r="K263" s="22">
        <f t="shared" si="66"/>
        <v>34.73485714285715</v>
      </c>
      <c r="L263" s="18">
        <v>1</v>
      </c>
      <c r="M263" s="18">
        <v>0</v>
      </c>
      <c r="N263" s="23">
        <f t="shared" si="67"/>
        <v>472.53485714285716</v>
      </c>
      <c r="O263" s="23">
        <f t="shared" si="68"/>
        <v>472.53485714285716</v>
      </c>
      <c r="P263" s="23">
        <f t="shared" si="69"/>
        <v>486.53485714285716</v>
      </c>
      <c r="Q263" s="23"/>
    </row>
    <row r="264" spans="1:17" s="2" customFormat="1" ht="33" customHeight="1">
      <c r="A264" s="18">
        <v>259</v>
      </c>
      <c r="B264" s="18"/>
      <c r="C264" s="18"/>
      <c r="D264" s="18" t="s">
        <v>241</v>
      </c>
      <c r="E264" s="18" t="s">
        <v>28</v>
      </c>
      <c r="F264" s="18">
        <v>49</v>
      </c>
      <c r="G264" s="18" t="s">
        <v>34</v>
      </c>
      <c r="H264" s="18">
        <v>0.312</v>
      </c>
      <c r="I264" s="24">
        <v>1620</v>
      </c>
      <c r="J264" s="26">
        <v>980</v>
      </c>
      <c r="K264" s="22">
        <f t="shared" si="66"/>
        <v>40</v>
      </c>
      <c r="L264" s="18">
        <v>1</v>
      </c>
      <c r="M264" s="18">
        <v>0</v>
      </c>
      <c r="N264" s="23">
        <f t="shared" si="67"/>
        <v>546.44</v>
      </c>
      <c r="O264" s="23">
        <f t="shared" si="68"/>
        <v>546.44</v>
      </c>
      <c r="P264" s="23">
        <f t="shared" si="69"/>
        <v>562.6400000000001</v>
      </c>
      <c r="Q264" s="23"/>
    </row>
    <row r="265" spans="1:17" s="2" customFormat="1" ht="33" customHeight="1">
      <c r="A265" s="18">
        <v>260</v>
      </c>
      <c r="B265" s="18"/>
      <c r="C265" s="18"/>
      <c r="D265" s="18" t="s">
        <v>242</v>
      </c>
      <c r="E265" s="18" t="s">
        <v>28</v>
      </c>
      <c r="F265" s="18">
        <v>49</v>
      </c>
      <c r="G265" s="18" t="s">
        <v>34</v>
      </c>
      <c r="H265" s="18">
        <v>0.312</v>
      </c>
      <c r="I265" s="24">
        <v>1680</v>
      </c>
      <c r="J265" s="26">
        <v>1028</v>
      </c>
      <c r="K265" s="22">
        <f t="shared" si="66"/>
        <v>41.95918367346939</v>
      </c>
      <c r="L265" s="18">
        <v>1</v>
      </c>
      <c r="M265" s="18">
        <v>0</v>
      </c>
      <c r="N265" s="23">
        <f t="shared" si="67"/>
        <v>567.1191836734694</v>
      </c>
      <c r="O265" s="23">
        <f t="shared" si="68"/>
        <v>567.1191836734694</v>
      </c>
      <c r="P265" s="23">
        <f t="shared" si="69"/>
        <v>583.9191836734693</v>
      </c>
      <c r="Q265" s="23"/>
    </row>
    <row r="266" spans="1:17" s="2" customFormat="1" ht="35.25" customHeight="1">
      <c r="A266" s="18">
        <v>261</v>
      </c>
      <c r="B266" s="18"/>
      <c r="C266" s="18"/>
      <c r="D266" s="18" t="s">
        <v>243</v>
      </c>
      <c r="E266" s="18" t="s">
        <v>28</v>
      </c>
      <c r="F266" s="18">
        <v>49</v>
      </c>
      <c r="G266" s="18" t="s">
        <v>34</v>
      </c>
      <c r="H266" s="18">
        <v>0.312</v>
      </c>
      <c r="I266" s="24">
        <v>1730</v>
      </c>
      <c r="J266" s="25">
        <v>1098.6192</v>
      </c>
      <c r="K266" s="22">
        <f t="shared" si="66"/>
        <v>44.84160000000001</v>
      </c>
      <c r="L266" s="18">
        <v>1</v>
      </c>
      <c r="M266" s="18">
        <v>0</v>
      </c>
      <c r="N266" s="23">
        <f t="shared" si="67"/>
        <v>585.6016</v>
      </c>
      <c r="O266" s="23">
        <f t="shared" si="68"/>
        <v>585.6016</v>
      </c>
      <c r="P266" s="23">
        <f t="shared" si="69"/>
        <v>602.9015999999999</v>
      </c>
      <c r="Q266" s="23"/>
    </row>
    <row r="267" spans="1:17" s="2" customFormat="1" ht="24.75" customHeight="1">
      <c r="A267" s="18">
        <v>262</v>
      </c>
      <c r="B267" s="18" t="s">
        <v>234</v>
      </c>
      <c r="C267" s="18" t="s">
        <v>235</v>
      </c>
      <c r="D267" s="18" t="s">
        <v>236</v>
      </c>
      <c r="E267" s="18" t="s">
        <v>28</v>
      </c>
      <c r="F267" s="18">
        <v>49</v>
      </c>
      <c r="G267" s="18" t="s">
        <v>36</v>
      </c>
      <c r="H267" s="18">
        <v>0.364</v>
      </c>
      <c r="I267" s="24">
        <v>1205</v>
      </c>
      <c r="J267" s="26">
        <v>765</v>
      </c>
      <c r="K267" s="22">
        <f aca="true" t="shared" si="70" ref="K267:K274">J267/(F267*0.45)</f>
        <v>34.69387755102041</v>
      </c>
      <c r="L267" s="18">
        <v>1</v>
      </c>
      <c r="M267" s="18">
        <v>0</v>
      </c>
      <c r="N267" s="23">
        <f t="shared" si="67"/>
        <v>474.3138775510204</v>
      </c>
      <c r="O267" s="23">
        <f t="shared" si="68"/>
        <v>474.3138775510204</v>
      </c>
      <c r="P267" s="23">
        <f t="shared" si="69"/>
        <v>486.36387755102044</v>
      </c>
      <c r="Q267" s="23"/>
    </row>
    <row r="268" spans="1:17" s="2" customFormat="1" ht="24.75" customHeight="1">
      <c r="A268" s="18">
        <v>263</v>
      </c>
      <c r="B268" s="18"/>
      <c r="C268" s="18"/>
      <c r="D268" s="18" t="s">
        <v>237</v>
      </c>
      <c r="E268" s="18" t="s">
        <v>28</v>
      </c>
      <c r="F268" s="18">
        <v>49</v>
      </c>
      <c r="G268" s="18" t="s">
        <v>36</v>
      </c>
      <c r="H268" s="18">
        <v>0.364</v>
      </c>
      <c r="I268" s="24">
        <v>1240</v>
      </c>
      <c r="J268" s="26">
        <v>785</v>
      </c>
      <c r="K268" s="22">
        <f t="shared" si="70"/>
        <v>35.600907029478456</v>
      </c>
      <c r="L268" s="18">
        <v>1</v>
      </c>
      <c r="M268" s="18">
        <v>0</v>
      </c>
      <c r="N268" s="23">
        <f t="shared" si="67"/>
        <v>487.96090702947845</v>
      </c>
      <c r="O268" s="23">
        <f t="shared" si="68"/>
        <v>487.96090702947845</v>
      </c>
      <c r="P268" s="23">
        <f t="shared" si="69"/>
        <v>500.3609070294784</v>
      </c>
      <c r="Q268" s="23"/>
    </row>
    <row r="269" spans="1:17" s="2" customFormat="1" ht="24.75" customHeight="1">
      <c r="A269" s="18">
        <v>264</v>
      </c>
      <c r="B269" s="18"/>
      <c r="C269" s="18"/>
      <c r="D269" s="18" t="s">
        <v>238</v>
      </c>
      <c r="E269" s="18" t="s">
        <v>28</v>
      </c>
      <c r="F269" s="18">
        <v>49</v>
      </c>
      <c r="G269" s="18" t="s">
        <v>36</v>
      </c>
      <c r="H269" s="18">
        <v>0.364</v>
      </c>
      <c r="I269" s="24">
        <v>1295</v>
      </c>
      <c r="J269" s="26">
        <v>800</v>
      </c>
      <c r="K269" s="22">
        <f t="shared" si="70"/>
        <v>36.281179138321995</v>
      </c>
      <c r="L269" s="18">
        <v>1</v>
      </c>
      <c r="M269" s="18">
        <v>0</v>
      </c>
      <c r="N269" s="23">
        <f t="shared" si="67"/>
        <v>508.661179138322</v>
      </c>
      <c r="O269" s="23">
        <f t="shared" si="68"/>
        <v>508.661179138322</v>
      </c>
      <c r="P269" s="23">
        <f t="shared" si="69"/>
        <v>521.611179138322</v>
      </c>
      <c r="Q269" s="23"/>
    </row>
    <row r="270" spans="1:17" s="2" customFormat="1" ht="24.75" customHeight="1">
      <c r="A270" s="18">
        <v>265</v>
      </c>
      <c r="B270" s="18"/>
      <c r="C270" s="18"/>
      <c r="D270" s="18" t="s">
        <v>239</v>
      </c>
      <c r="E270" s="18" t="s">
        <v>28</v>
      </c>
      <c r="F270" s="18">
        <v>49</v>
      </c>
      <c r="G270" s="18" t="s">
        <v>36</v>
      </c>
      <c r="H270" s="18">
        <v>0.364</v>
      </c>
      <c r="I270" s="24">
        <v>1340</v>
      </c>
      <c r="J270" s="26">
        <v>825</v>
      </c>
      <c r="K270" s="22">
        <f t="shared" si="70"/>
        <v>37.414965986394556</v>
      </c>
      <c r="L270" s="18">
        <v>1</v>
      </c>
      <c r="M270" s="18">
        <v>0</v>
      </c>
      <c r="N270" s="23">
        <f t="shared" si="67"/>
        <v>526.1749659863946</v>
      </c>
      <c r="O270" s="23">
        <f t="shared" si="68"/>
        <v>526.1749659863946</v>
      </c>
      <c r="P270" s="23">
        <f t="shared" si="69"/>
        <v>539.5749659863945</v>
      </c>
      <c r="Q270" s="23"/>
    </row>
    <row r="271" spans="1:17" s="2" customFormat="1" ht="24.75" customHeight="1">
      <c r="A271" s="18">
        <v>266</v>
      </c>
      <c r="B271" s="18"/>
      <c r="C271" s="18"/>
      <c r="D271" s="18" t="s">
        <v>240</v>
      </c>
      <c r="E271" s="18" t="s">
        <v>28</v>
      </c>
      <c r="F271" s="18">
        <v>49</v>
      </c>
      <c r="G271" s="18" t="s">
        <v>36</v>
      </c>
      <c r="H271" s="18">
        <v>0.364</v>
      </c>
      <c r="I271" s="24">
        <v>1400</v>
      </c>
      <c r="J271" s="26">
        <v>851.0040000000001</v>
      </c>
      <c r="K271" s="22">
        <f t="shared" si="70"/>
        <v>38.59428571428572</v>
      </c>
      <c r="L271" s="18">
        <v>1</v>
      </c>
      <c r="M271" s="18">
        <v>0</v>
      </c>
      <c r="N271" s="23">
        <f t="shared" si="67"/>
        <v>549.1942857142857</v>
      </c>
      <c r="O271" s="23">
        <f t="shared" si="68"/>
        <v>549.1942857142857</v>
      </c>
      <c r="P271" s="23">
        <f t="shared" si="69"/>
        <v>563.1942857142857</v>
      </c>
      <c r="Q271" s="23"/>
    </row>
    <row r="272" spans="1:17" s="2" customFormat="1" ht="24.75" customHeight="1">
      <c r="A272" s="18">
        <v>267</v>
      </c>
      <c r="B272" s="18"/>
      <c r="C272" s="18"/>
      <c r="D272" s="18" t="s">
        <v>241</v>
      </c>
      <c r="E272" s="18" t="s">
        <v>28</v>
      </c>
      <c r="F272" s="18">
        <v>49</v>
      </c>
      <c r="G272" s="18" t="s">
        <v>36</v>
      </c>
      <c r="H272" s="18">
        <v>0.364</v>
      </c>
      <c r="I272" s="24">
        <v>1620</v>
      </c>
      <c r="J272" s="26">
        <v>980</v>
      </c>
      <c r="K272" s="22">
        <f t="shared" si="70"/>
        <v>44.44444444444444</v>
      </c>
      <c r="L272" s="18">
        <v>1</v>
      </c>
      <c r="M272" s="18">
        <v>0</v>
      </c>
      <c r="N272" s="23">
        <f t="shared" si="67"/>
        <v>635.1244444444444</v>
      </c>
      <c r="O272" s="23">
        <f t="shared" si="68"/>
        <v>635.1244444444444</v>
      </c>
      <c r="P272" s="23">
        <f t="shared" si="69"/>
        <v>651.3244444444445</v>
      </c>
      <c r="Q272" s="23"/>
    </row>
    <row r="273" spans="1:17" s="2" customFormat="1" ht="24.75" customHeight="1">
      <c r="A273" s="18">
        <v>268</v>
      </c>
      <c r="B273" s="18"/>
      <c r="C273" s="18"/>
      <c r="D273" s="18" t="s">
        <v>242</v>
      </c>
      <c r="E273" s="18" t="s">
        <v>28</v>
      </c>
      <c r="F273" s="18">
        <v>49</v>
      </c>
      <c r="G273" s="18" t="s">
        <v>36</v>
      </c>
      <c r="H273" s="18">
        <v>0.364</v>
      </c>
      <c r="I273" s="24">
        <v>1680</v>
      </c>
      <c r="J273" s="26">
        <v>1028</v>
      </c>
      <c r="K273" s="22">
        <f t="shared" si="70"/>
        <v>46.621315192743765</v>
      </c>
      <c r="L273" s="18">
        <v>1</v>
      </c>
      <c r="M273" s="18">
        <v>0</v>
      </c>
      <c r="N273" s="23">
        <f t="shared" si="67"/>
        <v>659.1413151927437</v>
      </c>
      <c r="O273" s="23">
        <f t="shared" si="68"/>
        <v>659.1413151927437</v>
      </c>
      <c r="P273" s="23">
        <f t="shared" si="69"/>
        <v>675.9413151927437</v>
      </c>
      <c r="Q273" s="23"/>
    </row>
    <row r="274" spans="1:17" s="2" customFormat="1" ht="24.75" customHeight="1">
      <c r="A274" s="18">
        <v>269</v>
      </c>
      <c r="B274" s="18"/>
      <c r="C274" s="18"/>
      <c r="D274" s="18" t="s">
        <v>243</v>
      </c>
      <c r="E274" s="18" t="s">
        <v>28</v>
      </c>
      <c r="F274" s="18">
        <v>49</v>
      </c>
      <c r="G274" s="18" t="s">
        <v>36</v>
      </c>
      <c r="H274" s="18">
        <v>0.364</v>
      </c>
      <c r="I274" s="24">
        <v>1730</v>
      </c>
      <c r="J274" s="25">
        <v>1098.6192</v>
      </c>
      <c r="K274" s="22">
        <f t="shared" si="70"/>
        <v>49.824000000000005</v>
      </c>
      <c r="L274" s="18">
        <v>1</v>
      </c>
      <c r="M274" s="18">
        <v>0</v>
      </c>
      <c r="N274" s="23">
        <f t="shared" si="67"/>
        <v>680.544</v>
      </c>
      <c r="O274" s="23">
        <f t="shared" si="68"/>
        <v>680.544</v>
      </c>
      <c r="P274" s="23">
        <f t="shared" si="69"/>
        <v>697.8439999999999</v>
      </c>
      <c r="Q274" s="23"/>
    </row>
    <row r="275" spans="1:17" s="2" customFormat="1" ht="25.5" customHeight="1">
      <c r="A275" s="18">
        <v>270</v>
      </c>
      <c r="B275" s="18" t="s">
        <v>244</v>
      </c>
      <c r="C275" s="18" t="s">
        <v>245</v>
      </c>
      <c r="D275" s="18" t="s">
        <v>246</v>
      </c>
      <c r="E275" s="18" t="s">
        <v>28</v>
      </c>
      <c r="F275" s="18">
        <v>55</v>
      </c>
      <c r="G275" s="18" t="s">
        <v>34</v>
      </c>
      <c r="H275" s="18">
        <v>0.312</v>
      </c>
      <c r="I275" s="24">
        <v>1492</v>
      </c>
      <c r="J275" s="25">
        <v>1600</v>
      </c>
      <c r="K275" s="22">
        <f aca="true" t="shared" si="71" ref="K275:K279">J275/(F275*0.5)</f>
        <v>58.18181818181818</v>
      </c>
      <c r="L275" s="18">
        <v>1</v>
      </c>
      <c r="M275" s="18">
        <v>1</v>
      </c>
      <c r="N275" s="23">
        <f t="shared" si="67"/>
        <v>525.6858181818181</v>
      </c>
      <c r="O275" s="23">
        <f t="shared" si="68"/>
        <v>525.6858181818181</v>
      </c>
      <c r="P275" s="23">
        <f t="shared" si="69"/>
        <v>539.6058181818181</v>
      </c>
      <c r="Q275" s="23"/>
    </row>
    <row r="276" spans="1:17" s="2" customFormat="1" ht="25.5" customHeight="1">
      <c r="A276" s="18">
        <v>271</v>
      </c>
      <c r="B276" s="18"/>
      <c r="C276" s="18"/>
      <c r="D276" s="18" t="s">
        <v>247</v>
      </c>
      <c r="E276" s="18" t="s">
        <v>28</v>
      </c>
      <c r="F276" s="18">
        <v>55</v>
      </c>
      <c r="G276" s="18" t="s">
        <v>34</v>
      </c>
      <c r="H276" s="18">
        <v>0.312</v>
      </c>
      <c r="I276" s="18">
        <v>1450</v>
      </c>
      <c r="J276" s="26">
        <v>1330</v>
      </c>
      <c r="K276" s="22">
        <f t="shared" si="71"/>
        <v>48.36363636363637</v>
      </c>
      <c r="L276" s="18">
        <v>1</v>
      </c>
      <c r="M276" s="18">
        <v>0</v>
      </c>
      <c r="N276" s="23">
        <f t="shared" si="67"/>
        <v>501.76363636363635</v>
      </c>
      <c r="O276" s="23">
        <f t="shared" si="68"/>
        <v>501.76363636363635</v>
      </c>
      <c r="P276" s="23">
        <f t="shared" si="69"/>
        <v>516.2636363636364</v>
      </c>
      <c r="Q276" s="23"/>
    </row>
    <row r="277" spans="1:17" s="2" customFormat="1" ht="25.5" customHeight="1">
      <c r="A277" s="18">
        <v>272</v>
      </c>
      <c r="B277" s="18"/>
      <c r="C277" s="18"/>
      <c r="D277" s="18" t="s">
        <v>248</v>
      </c>
      <c r="E277" s="18" t="s">
        <v>28</v>
      </c>
      <c r="F277" s="18">
        <v>55</v>
      </c>
      <c r="G277" s="18" t="s">
        <v>34</v>
      </c>
      <c r="H277" s="18">
        <v>0.312</v>
      </c>
      <c r="I277" s="24">
        <v>1492</v>
      </c>
      <c r="J277" s="25">
        <v>1350</v>
      </c>
      <c r="K277" s="22">
        <f t="shared" si="71"/>
        <v>49.09090909090909</v>
      </c>
      <c r="L277" s="18">
        <v>1</v>
      </c>
      <c r="M277" s="18">
        <v>0</v>
      </c>
      <c r="N277" s="23">
        <f t="shared" si="67"/>
        <v>515.5949090909091</v>
      </c>
      <c r="O277" s="23">
        <f t="shared" si="68"/>
        <v>515.5949090909091</v>
      </c>
      <c r="P277" s="23">
        <f t="shared" si="69"/>
        <v>530.5149090909091</v>
      </c>
      <c r="Q277" s="23"/>
    </row>
    <row r="278" spans="1:17" s="2" customFormat="1" ht="25.5" customHeight="1">
      <c r="A278" s="18">
        <v>273</v>
      </c>
      <c r="B278" s="18"/>
      <c r="C278" s="18"/>
      <c r="D278" s="18" t="s">
        <v>249</v>
      </c>
      <c r="E278" s="18" t="s">
        <v>28</v>
      </c>
      <c r="F278" s="18">
        <v>55</v>
      </c>
      <c r="G278" s="18" t="s">
        <v>34</v>
      </c>
      <c r="H278" s="18">
        <v>0.312</v>
      </c>
      <c r="I278" s="24">
        <v>1267</v>
      </c>
      <c r="J278" s="25">
        <v>1500</v>
      </c>
      <c r="K278" s="22">
        <f t="shared" si="71"/>
        <v>54.54545454545455</v>
      </c>
      <c r="L278" s="18">
        <v>1</v>
      </c>
      <c r="M278" s="18">
        <v>0</v>
      </c>
      <c r="N278" s="23">
        <f t="shared" si="67"/>
        <v>450.84945454545453</v>
      </c>
      <c r="O278" s="23">
        <f t="shared" si="68"/>
        <v>450.84945454545453</v>
      </c>
      <c r="P278" s="23">
        <f t="shared" si="69"/>
        <v>463.51945454545455</v>
      </c>
      <c r="Q278" s="23"/>
    </row>
    <row r="279" spans="1:17" s="2" customFormat="1" ht="25.5" customHeight="1">
      <c r="A279" s="18">
        <v>274</v>
      </c>
      <c r="B279" s="18"/>
      <c r="C279" s="18"/>
      <c r="D279" s="18" t="s">
        <v>250</v>
      </c>
      <c r="E279" s="18" t="s">
        <v>28</v>
      </c>
      <c r="F279" s="18">
        <v>55</v>
      </c>
      <c r="G279" s="18" t="s">
        <v>34</v>
      </c>
      <c r="H279" s="18">
        <v>0.312</v>
      </c>
      <c r="I279" s="24">
        <v>1200</v>
      </c>
      <c r="J279" s="25">
        <v>764</v>
      </c>
      <c r="K279" s="22">
        <f t="shared" si="71"/>
        <v>27.78181818181818</v>
      </c>
      <c r="L279" s="18">
        <v>1</v>
      </c>
      <c r="M279" s="18">
        <v>0</v>
      </c>
      <c r="N279" s="23">
        <f t="shared" si="67"/>
        <v>403.18181818181813</v>
      </c>
      <c r="O279" s="23">
        <f t="shared" si="68"/>
        <v>403.18181818181813</v>
      </c>
      <c r="P279" s="23">
        <f t="shared" si="69"/>
        <v>415.18181818181813</v>
      </c>
      <c r="Q279" s="23"/>
    </row>
    <row r="280" spans="1:17" s="2" customFormat="1" ht="25.5" customHeight="1">
      <c r="A280" s="18">
        <v>275</v>
      </c>
      <c r="B280" s="18"/>
      <c r="C280" s="18" t="s">
        <v>245</v>
      </c>
      <c r="D280" s="18" t="s">
        <v>246</v>
      </c>
      <c r="E280" s="18" t="s">
        <v>28</v>
      </c>
      <c r="F280" s="18">
        <v>53</v>
      </c>
      <c r="G280" s="18" t="s">
        <v>36</v>
      </c>
      <c r="H280" s="18">
        <v>0.364</v>
      </c>
      <c r="I280" s="24">
        <v>1450</v>
      </c>
      <c r="J280" s="25">
        <v>1330</v>
      </c>
      <c r="K280" s="22">
        <f aca="true" t="shared" si="72" ref="K280:K284">J280/(F280*0.45)</f>
        <v>55.76519916142557</v>
      </c>
      <c r="L280" s="18">
        <v>1</v>
      </c>
      <c r="M280" s="18">
        <v>1</v>
      </c>
      <c r="N280" s="23">
        <f t="shared" si="67"/>
        <v>585.5651991614255</v>
      </c>
      <c r="O280" s="23">
        <f t="shared" si="68"/>
        <v>585.5651991614255</v>
      </c>
      <c r="P280" s="23">
        <f t="shared" si="69"/>
        <v>599.0651991614255</v>
      </c>
      <c r="Q280" s="23"/>
    </row>
    <row r="281" spans="1:17" s="2" customFormat="1" ht="25.5" customHeight="1">
      <c r="A281" s="18">
        <v>276</v>
      </c>
      <c r="B281" s="18"/>
      <c r="C281" s="18"/>
      <c r="D281" s="18" t="s">
        <v>247</v>
      </c>
      <c r="E281" s="18" t="s">
        <v>28</v>
      </c>
      <c r="F281" s="18">
        <v>53</v>
      </c>
      <c r="G281" s="18" t="s">
        <v>36</v>
      </c>
      <c r="H281" s="18">
        <v>0.364</v>
      </c>
      <c r="I281" s="18">
        <v>1450</v>
      </c>
      <c r="J281" s="26">
        <v>1330</v>
      </c>
      <c r="K281" s="22">
        <f t="shared" si="72"/>
        <v>55.76519916142557</v>
      </c>
      <c r="L281" s="18">
        <v>1</v>
      </c>
      <c r="M281" s="18">
        <v>0</v>
      </c>
      <c r="N281" s="23">
        <f t="shared" si="67"/>
        <v>584.5651991614255</v>
      </c>
      <c r="O281" s="23">
        <f t="shared" si="68"/>
        <v>584.5651991614255</v>
      </c>
      <c r="P281" s="23">
        <f t="shared" si="69"/>
        <v>599.0651991614255</v>
      </c>
      <c r="Q281" s="23"/>
    </row>
    <row r="282" spans="1:17" s="2" customFormat="1" ht="25.5" customHeight="1">
      <c r="A282" s="18">
        <v>277</v>
      </c>
      <c r="B282" s="18"/>
      <c r="C282" s="18"/>
      <c r="D282" s="18" t="s">
        <v>248</v>
      </c>
      <c r="E282" s="18" t="s">
        <v>28</v>
      </c>
      <c r="F282" s="18">
        <v>53</v>
      </c>
      <c r="G282" s="18" t="s">
        <v>36</v>
      </c>
      <c r="H282" s="18">
        <v>0.364</v>
      </c>
      <c r="I282" s="24">
        <v>1492</v>
      </c>
      <c r="J282" s="25">
        <v>1350</v>
      </c>
      <c r="K282" s="22">
        <f t="shared" si="72"/>
        <v>56.60377358490566</v>
      </c>
      <c r="L282" s="18">
        <v>1</v>
      </c>
      <c r="M282" s="18">
        <v>0</v>
      </c>
      <c r="N282" s="23">
        <f t="shared" si="67"/>
        <v>600.6917735849056</v>
      </c>
      <c r="O282" s="23">
        <f t="shared" si="68"/>
        <v>600.6917735849056</v>
      </c>
      <c r="P282" s="23">
        <f t="shared" si="69"/>
        <v>615.6117735849056</v>
      </c>
      <c r="Q282" s="23"/>
    </row>
    <row r="283" spans="1:17" s="2" customFormat="1" ht="25.5" customHeight="1">
      <c r="A283" s="18">
        <v>278</v>
      </c>
      <c r="B283" s="18"/>
      <c r="C283" s="18"/>
      <c r="D283" s="18" t="s">
        <v>249</v>
      </c>
      <c r="E283" s="18" t="s">
        <v>28</v>
      </c>
      <c r="F283" s="18">
        <v>53</v>
      </c>
      <c r="G283" s="18" t="s">
        <v>36</v>
      </c>
      <c r="H283" s="18">
        <v>0.364</v>
      </c>
      <c r="I283" s="24">
        <v>1267</v>
      </c>
      <c r="J283" s="25">
        <v>1500</v>
      </c>
      <c r="K283" s="22">
        <f t="shared" si="72"/>
        <v>62.893081761006286</v>
      </c>
      <c r="L283" s="18">
        <v>1</v>
      </c>
      <c r="M283" s="18">
        <v>0</v>
      </c>
      <c r="N283" s="23">
        <f t="shared" si="67"/>
        <v>525.0810817610063</v>
      </c>
      <c r="O283" s="23">
        <f t="shared" si="68"/>
        <v>525.0810817610063</v>
      </c>
      <c r="P283" s="23">
        <f t="shared" si="69"/>
        <v>537.7510817610063</v>
      </c>
      <c r="Q283" s="23"/>
    </row>
    <row r="284" spans="1:17" s="2" customFormat="1" ht="25.5" customHeight="1">
      <c r="A284" s="18">
        <v>279</v>
      </c>
      <c r="B284" s="18"/>
      <c r="C284" s="18"/>
      <c r="D284" s="18" t="s">
        <v>250</v>
      </c>
      <c r="E284" s="18" t="s">
        <v>28</v>
      </c>
      <c r="F284" s="18">
        <v>53</v>
      </c>
      <c r="G284" s="18" t="s">
        <v>36</v>
      </c>
      <c r="H284" s="18">
        <v>0.364</v>
      </c>
      <c r="I284" s="24">
        <v>1200</v>
      </c>
      <c r="J284" s="25">
        <v>764</v>
      </c>
      <c r="K284" s="22">
        <f t="shared" si="72"/>
        <v>32.0335429769392</v>
      </c>
      <c r="L284" s="18">
        <v>1</v>
      </c>
      <c r="M284" s="18">
        <v>0</v>
      </c>
      <c r="N284" s="23">
        <f t="shared" si="67"/>
        <v>469.8335429769392</v>
      </c>
      <c r="O284" s="23">
        <f t="shared" si="68"/>
        <v>469.8335429769392</v>
      </c>
      <c r="P284" s="23">
        <f t="shared" si="69"/>
        <v>481.8335429769392</v>
      </c>
      <c r="Q284" s="23"/>
    </row>
    <row r="285" spans="1:17" s="2" customFormat="1" ht="25.5" customHeight="1">
      <c r="A285" s="18">
        <v>280</v>
      </c>
      <c r="B285" s="18" t="s">
        <v>251</v>
      </c>
      <c r="C285" s="18" t="s">
        <v>252</v>
      </c>
      <c r="D285" s="18" t="s">
        <v>253</v>
      </c>
      <c r="E285" s="18" t="s">
        <v>28</v>
      </c>
      <c r="F285" s="18">
        <v>50</v>
      </c>
      <c r="G285" s="18" t="s">
        <v>34</v>
      </c>
      <c r="H285" s="18">
        <v>0.312</v>
      </c>
      <c r="I285" s="18">
        <v>2300</v>
      </c>
      <c r="J285" s="18">
        <v>1470</v>
      </c>
      <c r="K285" s="22">
        <f aca="true" t="shared" si="73" ref="K285:K288">J285/(F285*0.5)</f>
        <v>58.8</v>
      </c>
      <c r="L285" s="18">
        <v>1</v>
      </c>
      <c r="M285" s="18">
        <v>0</v>
      </c>
      <c r="N285" s="23">
        <f t="shared" si="67"/>
        <v>777.4</v>
      </c>
      <c r="O285" s="23">
        <f t="shared" si="68"/>
        <v>777.4</v>
      </c>
      <c r="P285" s="23">
        <f t="shared" si="69"/>
        <v>800.4</v>
      </c>
      <c r="Q285" s="23"/>
    </row>
    <row r="286" spans="1:17" s="2" customFormat="1" ht="25.5" customHeight="1">
      <c r="A286" s="18">
        <v>281</v>
      </c>
      <c r="B286" s="18"/>
      <c r="C286" s="18"/>
      <c r="D286" s="18" t="s">
        <v>254</v>
      </c>
      <c r="E286" s="18" t="s">
        <v>28</v>
      </c>
      <c r="F286" s="18">
        <v>50</v>
      </c>
      <c r="G286" s="18" t="s">
        <v>34</v>
      </c>
      <c r="H286" s="18">
        <v>0.312</v>
      </c>
      <c r="I286" s="18">
        <v>2315</v>
      </c>
      <c r="J286" s="18">
        <v>1480</v>
      </c>
      <c r="K286" s="22">
        <f t="shared" si="73"/>
        <v>59.2</v>
      </c>
      <c r="L286" s="18">
        <v>1</v>
      </c>
      <c r="M286" s="18">
        <v>0</v>
      </c>
      <c r="N286" s="23">
        <f t="shared" si="67"/>
        <v>782.48</v>
      </c>
      <c r="O286" s="23">
        <f t="shared" si="68"/>
        <v>782.48</v>
      </c>
      <c r="P286" s="23">
        <f t="shared" si="69"/>
        <v>805.63</v>
      </c>
      <c r="Q286" s="23"/>
    </row>
    <row r="287" spans="1:17" s="2" customFormat="1" ht="25.5" customHeight="1">
      <c r="A287" s="18">
        <v>282</v>
      </c>
      <c r="B287" s="18"/>
      <c r="C287" s="18"/>
      <c r="D287" s="18" t="s">
        <v>255</v>
      </c>
      <c r="E287" s="18" t="s">
        <v>28</v>
      </c>
      <c r="F287" s="18">
        <v>50</v>
      </c>
      <c r="G287" s="18" t="s">
        <v>34</v>
      </c>
      <c r="H287" s="18">
        <v>0.312</v>
      </c>
      <c r="I287" s="18">
        <v>2345</v>
      </c>
      <c r="J287" s="18">
        <v>1498</v>
      </c>
      <c r="K287" s="22">
        <f t="shared" si="73"/>
        <v>59.92</v>
      </c>
      <c r="L287" s="18">
        <v>1</v>
      </c>
      <c r="M287" s="18">
        <v>0</v>
      </c>
      <c r="N287" s="23">
        <f t="shared" si="67"/>
        <v>792.56</v>
      </c>
      <c r="O287" s="23">
        <f t="shared" si="68"/>
        <v>792.56</v>
      </c>
      <c r="P287" s="23">
        <f t="shared" si="69"/>
        <v>816.01</v>
      </c>
      <c r="Q287" s="23"/>
    </row>
    <row r="288" spans="1:17" s="2" customFormat="1" ht="25.5" customHeight="1">
      <c r="A288" s="18">
        <v>283</v>
      </c>
      <c r="B288" s="18"/>
      <c r="C288" s="18"/>
      <c r="D288" s="18" t="s">
        <v>256</v>
      </c>
      <c r="E288" s="18" t="s">
        <v>28</v>
      </c>
      <c r="F288" s="18">
        <v>50</v>
      </c>
      <c r="G288" s="18" t="s">
        <v>34</v>
      </c>
      <c r="H288" s="18">
        <v>0.312</v>
      </c>
      <c r="I288" s="24">
        <v>2350</v>
      </c>
      <c r="J288" s="25">
        <v>1497.5257499999998</v>
      </c>
      <c r="K288" s="22">
        <f t="shared" si="73"/>
        <v>59.90102999999999</v>
      </c>
      <c r="L288" s="18">
        <v>1</v>
      </c>
      <c r="M288" s="18">
        <v>0</v>
      </c>
      <c r="N288" s="23">
        <f t="shared" si="67"/>
        <v>794.10103</v>
      </c>
      <c r="O288" s="23">
        <f t="shared" si="68"/>
        <v>794.10103</v>
      </c>
      <c r="P288" s="23">
        <f t="shared" si="69"/>
        <v>817.60103</v>
      </c>
      <c r="Q288" s="23"/>
    </row>
    <row r="289" spans="1:17" s="2" customFormat="1" ht="25.5" customHeight="1">
      <c r="A289" s="18">
        <v>284</v>
      </c>
      <c r="B289" s="18" t="s">
        <v>251</v>
      </c>
      <c r="C289" s="18" t="s">
        <v>252</v>
      </c>
      <c r="D289" s="18" t="s">
        <v>253</v>
      </c>
      <c r="E289" s="18" t="s">
        <v>28</v>
      </c>
      <c r="F289" s="18">
        <v>53</v>
      </c>
      <c r="G289" s="18" t="s">
        <v>36</v>
      </c>
      <c r="H289" s="18">
        <v>0.364</v>
      </c>
      <c r="I289" s="18">
        <v>2300</v>
      </c>
      <c r="J289" s="18">
        <v>1470</v>
      </c>
      <c r="K289" s="22">
        <f aca="true" t="shared" si="74" ref="K289:K292">J289/(F289*0.45)</f>
        <v>61.63522012578616</v>
      </c>
      <c r="L289" s="18">
        <v>1</v>
      </c>
      <c r="M289" s="18">
        <v>0</v>
      </c>
      <c r="N289" s="23">
        <f t="shared" si="67"/>
        <v>899.8352201257861</v>
      </c>
      <c r="O289" s="23">
        <f t="shared" si="68"/>
        <v>899.8352201257861</v>
      </c>
      <c r="P289" s="23">
        <f t="shared" si="69"/>
        <v>922.8352201257861</v>
      </c>
      <c r="Q289" s="23"/>
    </row>
    <row r="290" spans="1:17" s="2" customFormat="1" ht="25.5" customHeight="1">
      <c r="A290" s="18">
        <v>285</v>
      </c>
      <c r="B290" s="18"/>
      <c r="C290" s="18"/>
      <c r="D290" s="18" t="s">
        <v>254</v>
      </c>
      <c r="E290" s="18" t="s">
        <v>28</v>
      </c>
      <c r="F290" s="18">
        <v>53</v>
      </c>
      <c r="G290" s="18" t="s">
        <v>36</v>
      </c>
      <c r="H290" s="18">
        <v>0.364</v>
      </c>
      <c r="I290" s="18">
        <v>2315</v>
      </c>
      <c r="J290" s="18">
        <v>1480</v>
      </c>
      <c r="K290" s="22">
        <f t="shared" si="74"/>
        <v>62.0545073375262</v>
      </c>
      <c r="L290" s="18">
        <v>1</v>
      </c>
      <c r="M290" s="18">
        <v>0</v>
      </c>
      <c r="N290" s="23">
        <f t="shared" si="67"/>
        <v>905.7145073375261</v>
      </c>
      <c r="O290" s="23">
        <f t="shared" si="68"/>
        <v>905.7145073375261</v>
      </c>
      <c r="P290" s="23">
        <f t="shared" si="69"/>
        <v>928.8645073375261</v>
      </c>
      <c r="Q290" s="23"/>
    </row>
    <row r="291" spans="1:17" s="2" customFormat="1" ht="25.5" customHeight="1">
      <c r="A291" s="18">
        <v>286</v>
      </c>
      <c r="B291" s="18"/>
      <c r="C291" s="18"/>
      <c r="D291" s="18" t="s">
        <v>255</v>
      </c>
      <c r="E291" s="18" t="s">
        <v>28</v>
      </c>
      <c r="F291" s="18">
        <v>53</v>
      </c>
      <c r="G291" s="18" t="s">
        <v>36</v>
      </c>
      <c r="H291" s="18">
        <v>0.364</v>
      </c>
      <c r="I291" s="18">
        <v>2345</v>
      </c>
      <c r="J291" s="18">
        <v>1498</v>
      </c>
      <c r="K291" s="22">
        <f t="shared" si="74"/>
        <v>62.80922431865828</v>
      </c>
      <c r="L291" s="18">
        <v>1</v>
      </c>
      <c r="M291" s="18">
        <v>0</v>
      </c>
      <c r="N291" s="23">
        <f t="shared" si="67"/>
        <v>917.3892243186582</v>
      </c>
      <c r="O291" s="23">
        <f t="shared" si="68"/>
        <v>917.3892243186582</v>
      </c>
      <c r="P291" s="23">
        <f t="shared" si="69"/>
        <v>940.8392243186582</v>
      </c>
      <c r="Q291" s="23"/>
    </row>
    <row r="292" spans="1:17" s="2" customFormat="1" ht="25.5" customHeight="1">
      <c r="A292" s="18">
        <v>287</v>
      </c>
      <c r="B292" s="18"/>
      <c r="C292" s="18"/>
      <c r="D292" s="18" t="s">
        <v>256</v>
      </c>
      <c r="E292" s="18" t="s">
        <v>28</v>
      </c>
      <c r="F292" s="18">
        <v>53</v>
      </c>
      <c r="G292" s="18" t="s">
        <v>36</v>
      </c>
      <c r="H292" s="18">
        <v>0.364</v>
      </c>
      <c r="I292" s="24">
        <v>2350</v>
      </c>
      <c r="J292" s="25">
        <v>1497.5257499999998</v>
      </c>
      <c r="K292" s="22">
        <f t="shared" si="74"/>
        <v>62.7893396226415</v>
      </c>
      <c r="L292" s="18">
        <v>1</v>
      </c>
      <c r="M292" s="18">
        <v>0</v>
      </c>
      <c r="N292" s="23">
        <f t="shared" si="67"/>
        <v>919.1893396226415</v>
      </c>
      <c r="O292" s="23">
        <f t="shared" si="68"/>
        <v>919.1893396226415</v>
      </c>
      <c r="P292" s="23">
        <f t="shared" si="69"/>
        <v>942.6893396226415</v>
      </c>
      <c r="Q292" s="23"/>
    </row>
    <row r="293" spans="1:17" s="2" customFormat="1" ht="24.75" customHeight="1">
      <c r="A293" s="18">
        <v>288</v>
      </c>
      <c r="B293" s="18" t="s">
        <v>257</v>
      </c>
      <c r="C293" s="18" t="s">
        <v>258</v>
      </c>
      <c r="D293" s="18" t="s">
        <v>259</v>
      </c>
      <c r="E293" s="18" t="s">
        <v>28</v>
      </c>
      <c r="F293" s="18">
        <v>55</v>
      </c>
      <c r="G293" s="18" t="s">
        <v>34</v>
      </c>
      <c r="H293" s="18">
        <v>0.312</v>
      </c>
      <c r="I293" s="24">
        <v>2290</v>
      </c>
      <c r="J293" s="25">
        <v>1390</v>
      </c>
      <c r="K293" s="22">
        <f aca="true" t="shared" si="75" ref="K293:K295">J293/(F293*0.5)</f>
        <v>50.54545454545455</v>
      </c>
      <c r="L293" s="18">
        <v>1</v>
      </c>
      <c r="M293" s="18">
        <v>0</v>
      </c>
      <c r="N293" s="23">
        <f t="shared" si="67"/>
        <v>766.0254545454545</v>
      </c>
      <c r="O293" s="23">
        <f t="shared" si="68"/>
        <v>766.0254545454545</v>
      </c>
      <c r="P293" s="23">
        <f t="shared" si="69"/>
        <v>788.9254545454545</v>
      </c>
      <c r="Q293" s="23"/>
    </row>
    <row r="294" spans="1:17" s="2" customFormat="1" ht="24.75" customHeight="1">
      <c r="A294" s="18">
        <v>289</v>
      </c>
      <c r="B294" s="18"/>
      <c r="C294" s="18"/>
      <c r="D294" s="18" t="s">
        <v>260</v>
      </c>
      <c r="E294" s="18" t="s">
        <v>28</v>
      </c>
      <c r="F294" s="18">
        <v>55</v>
      </c>
      <c r="G294" s="18" t="s">
        <v>34</v>
      </c>
      <c r="H294" s="18">
        <v>0.312</v>
      </c>
      <c r="I294" s="24">
        <v>2350</v>
      </c>
      <c r="J294" s="25">
        <v>1425</v>
      </c>
      <c r="K294" s="22">
        <f t="shared" si="75"/>
        <v>51.81818181818182</v>
      </c>
      <c r="L294" s="18">
        <v>1</v>
      </c>
      <c r="M294" s="18">
        <v>0</v>
      </c>
      <c r="N294" s="23">
        <f t="shared" si="67"/>
        <v>786.0181818181819</v>
      </c>
      <c r="O294" s="23">
        <f t="shared" si="68"/>
        <v>786.0181818181819</v>
      </c>
      <c r="P294" s="23">
        <f t="shared" si="69"/>
        <v>809.5181818181819</v>
      </c>
      <c r="Q294" s="23"/>
    </row>
    <row r="295" spans="1:17" s="2" customFormat="1" ht="24.75" customHeight="1">
      <c r="A295" s="18">
        <v>290</v>
      </c>
      <c r="B295" s="18"/>
      <c r="C295" s="18"/>
      <c r="D295" s="18" t="s">
        <v>261</v>
      </c>
      <c r="E295" s="18" t="s">
        <v>28</v>
      </c>
      <c r="F295" s="18">
        <v>55</v>
      </c>
      <c r="G295" s="18" t="s">
        <v>34</v>
      </c>
      <c r="H295" s="18">
        <v>0.312</v>
      </c>
      <c r="I295" s="24">
        <v>2400</v>
      </c>
      <c r="J295" s="25">
        <v>1462.86</v>
      </c>
      <c r="K295" s="22">
        <f t="shared" si="75"/>
        <v>53.194909090909086</v>
      </c>
      <c r="L295" s="18">
        <v>1</v>
      </c>
      <c r="M295" s="18">
        <v>0</v>
      </c>
      <c r="N295" s="23">
        <f t="shared" si="67"/>
        <v>802.994909090909</v>
      </c>
      <c r="O295" s="23">
        <f t="shared" si="68"/>
        <v>802.994909090909</v>
      </c>
      <c r="P295" s="23">
        <f t="shared" si="69"/>
        <v>826.994909090909</v>
      </c>
      <c r="Q295" s="23"/>
    </row>
    <row r="296" spans="1:17" s="2" customFormat="1" ht="24.75" customHeight="1">
      <c r="A296" s="18">
        <v>291</v>
      </c>
      <c r="B296" s="18"/>
      <c r="C296" s="18" t="s">
        <v>258</v>
      </c>
      <c r="D296" s="18" t="s">
        <v>259</v>
      </c>
      <c r="E296" s="18" t="s">
        <v>28</v>
      </c>
      <c r="F296" s="18">
        <v>53</v>
      </c>
      <c r="G296" s="18" t="s">
        <v>36</v>
      </c>
      <c r="H296" s="18">
        <v>0.364</v>
      </c>
      <c r="I296" s="24">
        <v>2290</v>
      </c>
      <c r="J296" s="25">
        <v>1390</v>
      </c>
      <c r="K296" s="22">
        <f aca="true" t="shared" si="76" ref="K296:K298">J296/(F296*0.45)</f>
        <v>58.280922431865825</v>
      </c>
      <c r="L296" s="18">
        <v>1</v>
      </c>
      <c r="M296" s="18">
        <v>0</v>
      </c>
      <c r="N296" s="23">
        <f t="shared" si="67"/>
        <v>892.8409224318658</v>
      </c>
      <c r="O296" s="23">
        <f t="shared" si="68"/>
        <v>892.8409224318658</v>
      </c>
      <c r="P296" s="23">
        <f t="shared" si="69"/>
        <v>915.7409224318658</v>
      </c>
      <c r="Q296" s="23"/>
    </row>
    <row r="297" spans="1:17" s="2" customFormat="1" ht="24.75" customHeight="1">
      <c r="A297" s="18">
        <v>292</v>
      </c>
      <c r="B297" s="18"/>
      <c r="C297" s="18"/>
      <c r="D297" s="18" t="s">
        <v>260</v>
      </c>
      <c r="E297" s="18" t="s">
        <v>28</v>
      </c>
      <c r="F297" s="18">
        <v>53</v>
      </c>
      <c r="G297" s="18" t="s">
        <v>36</v>
      </c>
      <c r="H297" s="18">
        <v>0.364</v>
      </c>
      <c r="I297" s="24">
        <v>2350</v>
      </c>
      <c r="J297" s="25">
        <v>1425</v>
      </c>
      <c r="K297" s="22">
        <f t="shared" si="76"/>
        <v>59.74842767295597</v>
      </c>
      <c r="L297" s="18">
        <v>1</v>
      </c>
      <c r="M297" s="18">
        <v>0</v>
      </c>
      <c r="N297" s="23">
        <f t="shared" si="67"/>
        <v>916.1484276729559</v>
      </c>
      <c r="O297" s="23">
        <f t="shared" si="68"/>
        <v>916.1484276729559</v>
      </c>
      <c r="P297" s="23">
        <f t="shared" si="69"/>
        <v>939.6484276729559</v>
      </c>
      <c r="Q297" s="23"/>
    </row>
    <row r="298" spans="1:17" s="2" customFormat="1" ht="24.75" customHeight="1">
      <c r="A298" s="18">
        <v>293</v>
      </c>
      <c r="B298" s="18"/>
      <c r="C298" s="18"/>
      <c r="D298" s="18" t="s">
        <v>261</v>
      </c>
      <c r="E298" s="18" t="s">
        <v>28</v>
      </c>
      <c r="F298" s="18">
        <v>53</v>
      </c>
      <c r="G298" s="18" t="s">
        <v>36</v>
      </c>
      <c r="H298" s="18">
        <v>0.364</v>
      </c>
      <c r="I298" s="24">
        <v>2400</v>
      </c>
      <c r="J298" s="25">
        <v>1462.86</v>
      </c>
      <c r="K298" s="22">
        <f t="shared" si="76"/>
        <v>61.33584905660376</v>
      </c>
      <c r="L298" s="18">
        <v>1</v>
      </c>
      <c r="M298" s="18">
        <v>0</v>
      </c>
      <c r="N298" s="23">
        <f t="shared" si="67"/>
        <v>935.9358490566037</v>
      </c>
      <c r="O298" s="23">
        <f t="shared" si="68"/>
        <v>935.9358490566037</v>
      </c>
      <c r="P298" s="23">
        <f t="shared" si="69"/>
        <v>959.9358490566037</v>
      </c>
      <c r="Q298" s="23"/>
    </row>
    <row r="299" spans="1:17" s="2" customFormat="1" ht="24.75" customHeight="1">
      <c r="A299" s="18">
        <v>294</v>
      </c>
      <c r="B299" s="18" t="s">
        <v>262</v>
      </c>
      <c r="C299" s="18" t="s">
        <v>263</v>
      </c>
      <c r="D299" s="18" t="s">
        <v>264</v>
      </c>
      <c r="E299" s="18" t="s">
        <v>28</v>
      </c>
      <c r="F299" s="18">
        <v>54</v>
      </c>
      <c r="G299" s="18" t="s">
        <v>34</v>
      </c>
      <c r="H299" s="18">
        <v>0.312</v>
      </c>
      <c r="I299" s="24">
        <v>490</v>
      </c>
      <c r="J299" s="26">
        <v>603</v>
      </c>
      <c r="K299" s="22">
        <f aca="true" t="shared" si="77" ref="K299:K303">J299/(F299*0.5)</f>
        <v>22.333333333333332</v>
      </c>
      <c r="L299" s="18">
        <v>1</v>
      </c>
      <c r="M299" s="18">
        <v>0</v>
      </c>
      <c r="N299" s="23">
        <f t="shared" si="67"/>
        <v>176.21333333333334</v>
      </c>
      <c r="O299" s="23">
        <f t="shared" si="68"/>
        <v>176.21333333333334</v>
      </c>
      <c r="P299" s="23">
        <f t="shared" si="69"/>
        <v>181.11333333333334</v>
      </c>
      <c r="Q299" s="23"/>
    </row>
    <row r="300" spans="1:17" s="2" customFormat="1" ht="24.75" customHeight="1">
      <c r="A300" s="18">
        <v>295</v>
      </c>
      <c r="B300" s="18"/>
      <c r="C300" s="18"/>
      <c r="D300" s="18" t="s">
        <v>265</v>
      </c>
      <c r="E300" s="18" t="s">
        <v>28</v>
      </c>
      <c r="F300" s="18">
        <v>54</v>
      </c>
      <c r="G300" s="18" t="s">
        <v>34</v>
      </c>
      <c r="H300" s="18">
        <v>0.312</v>
      </c>
      <c r="I300" s="24">
        <v>552</v>
      </c>
      <c r="J300" s="26">
        <v>680</v>
      </c>
      <c r="K300" s="22">
        <f t="shared" si="77"/>
        <v>25.185185185185187</v>
      </c>
      <c r="L300" s="18">
        <v>1</v>
      </c>
      <c r="M300" s="18">
        <v>0</v>
      </c>
      <c r="N300" s="23">
        <f t="shared" si="67"/>
        <v>198.40918518518518</v>
      </c>
      <c r="O300" s="23">
        <f t="shared" si="68"/>
        <v>198.40918518518518</v>
      </c>
      <c r="P300" s="23">
        <f t="shared" si="69"/>
        <v>203.9291851851852</v>
      </c>
      <c r="Q300" s="23"/>
    </row>
    <row r="301" spans="1:17" s="2" customFormat="1" ht="24.75" customHeight="1">
      <c r="A301" s="18">
        <v>296</v>
      </c>
      <c r="B301" s="18"/>
      <c r="C301" s="18"/>
      <c r="D301" s="18" t="s">
        <v>266</v>
      </c>
      <c r="E301" s="18" t="s">
        <v>28</v>
      </c>
      <c r="F301" s="18">
        <v>54</v>
      </c>
      <c r="G301" s="18" t="s">
        <v>34</v>
      </c>
      <c r="H301" s="18">
        <v>0.312</v>
      </c>
      <c r="I301" s="24">
        <v>675</v>
      </c>
      <c r="J301" s="26">
        <v>720</v>
      </c>
      <c r="K301" s="22">
        <f t="shared" si="77"/>
        <v>26.666666666666668</v>
      </c>
      <c r="L301" s="18">
        <v>1</v>
      </c>
      <c r="M301" s="18">
        <v>0</v>
      </c>
      <c r="N301" s="23">
        <f t="shared" si="67"/>
        <v>238.26666666666665</v>
      </c>
      <c r="O301" s="23">
        <f t="shared" si="68"/>
        <v>238.26666666666665</v>
      </c>
      <c r="P301" s="23">
        <f t="shared" si="69"/>
        <v>245.01666666666665</v>
      </c>
      <c r="Q301" s="23"/>
    </row>
    <row r="302" spans="1:17" s="2" customFormat="1" ht="24.75" customHeight="1">
      <c r="A302" s="18">
        <v>297</v>
      </c>
      <c r="B302" s="18" t="s">
        <v>267</v>
      </c>
      <c r="C302" s="18" t="s">
        <v>268</v>
      </c>
      <c r="D302" s="18" t="s">
        <v>269</v>
      </c>
      <c r="E302" s="18" t="s">
        <v>28</v>
      </c>
      <c r="F302" s="18">
        <v>45</v>
      </c>
      <c r="G302" s="18" t="s">
        <v>34</v>
      </c>
      <c r="H302" s="18">
        <v>0.312</v>
      </c>
      <c r="I302" s="33">
        <v>410</v>
      </c>
      <c r="J302" s="33">
        <v>400</v>
      </c>
      <c r="K302" s="22">
        <f t="shared" si="77"/>
        <v>17.77777777777778</v>
      </c>
      <c r="L302" s="18">
        <v>1</v>
      </c>
      <c r="M302" s="18">
        <v>0</v>
      </c>
      <c r="N302" s="23">
        <f t="shared" si="67"/>
        <v>146.6977777777778</v>
      </c>
      <c r="O302" s="23">
        <f t="shared" si="68"/>
        <v>146.6977777777778</v>
      </c>
      <c r="P302" s="23">
        <f t="shared" si="69"/>
        <v>150.79777777777778</v>
      </c>
      <c r="Q302" s="23"/>
    </row>
    <row r="303" spans="1:17" s="2" customFormat="1" ht="24.75" customHeight="1">
      <c r="A303" s="18">
        <v>298</v>
      </c>
      <c r="B303" s="18"/>
      <c r="C303" s="18"/>
      <c r="D303" s="18" t="s">
        <v>270</v>
      </c>
      <c r="E303" s="18" t="s">
        <v>28</v>
      </c>
      <c r="F303" s="18">
        <v>45</v>
      </c>
      <c r="G303" s="18" t="s">
        <v>34</v>
      </c>
      <c r="H303" s="18">
        <v>0.312</v>
      </c>
      <c r="I303" s="34">
        <v>480</v>
      </c>
      <c r="J303" s="34">
        <v>450</v>
      </c>
      <c r="K303" s="22">
        <f t="shared" si="77"/>
        <v>20</v>
      </c>
      <c r="L303" s="18">
        <v>1</v>
      </c>
      <c r="M303" s="18">
        <v>0</v>
      </c>
      <c r="N303" s="23">
        <f t="shared" si="67"/>
        <v>170.76</v>
      </c>
      <c r="O303" s="23">
        <f t="shared" si="68"/>
        <v>170.76</v>
      </c>
      <c r="P303" s="23">
        <f t="shared" si="69"/>
        <v>175.56</v>
      </c>
      <c r="Q303" s="23"/>
    </row>
    <row r="304" spans="1:17" s="2" customFormat="1" ht="24.75" customHeight="1">
      <c r="A304" s="18">
        <v>299</v>
      </c>
      <c r="B304" s="18"/>
      <c r="C304" s="18" t="s">
        <v>268</v>
      </c>
      <c r="D304" s="18" t="s">
        <v>269</v>
      </c>
      <c r="E304" s="18" t="s">
        <v>28</v>
      </c>
      <c r="F304" s="18">
        <v>45</v>
      </c>
      <c r="G304" s="18" t="s">
        <v>36</v>
      </c>
      <c r="H304" s="18">
        <v>0.364</v>
      </c>
      <c r="I304" s="33">
        <v>410</v>
      </c>
      <c r="J304" s="33">
        <v>400</v>
      </c>
      <c r="K304" s="22">
        <f aca="true" t="shared" si="78" ref="K304:K307">J304/(F304*0.45)</f>
        <v>19.753086419753085</v>
      </c>
      <c r="L304" s="18">
        <v>1</v>
      </c>
      <c r="M304" s="18">
        <v>0</v>
      </c>
      <c r="N304" s="23">
        <f t="shared" si="67"/>
        <v>169.9930864197531</v>
      </c>
      <c r="O304" s="23">
        <f t="shared" si="68"/>
        <v>169.9930864197531</v>
      </c>
      <c r="P304" s="23">
        <f t="shared" si="69"/>
        <v>174.0930864197531</v>
      </c>
      <c r="Q304" s="23"/>
    </row>
    <row r="305" spans="1:17" s="2" customFormat="1" ht="24.75" customHeight="1">
      <c r="A305" s="18">
        <v>300</v>
      </c>
      <c r="B305" s="18"/>
      <c r="C305" s="18"/>
      <c r="D305" s="18" t="s">
        <v>270</v>
      </c>
      <c r="E305" s="18" t="s">
        <v>28</v>
      </c>
      <c r="F305" s="18">
        <v>45</v>
      </c>
      <c r="G305" s="18" t="s">
        <v>36</v>
      </c>
      <c r="H305" s="18">
        <v>0.364</v>
      </c>
      <c r="I305" s="34">
        <v>480</v>
      </c>
      <c r="J305" s="34">
        <v>450</v>
      </c>
      <c r="K305" s="22">
        <f t="shared" si="78"/>
        <v>22.22222222222222</v>
      </c>
      <c r="L305" s="18">
        <v>1</v>
      </c>
      <c r="M305" s="18">
        <v>0</v>
      </c>
      <c r="N305" s="23">
        <f t="shared" si="67"/>
        <v>197.94222222222223</v>
      </c>
      <c r="O305" s="23">
        <f t="shared" si="68"/>
        <v>197.94222222222223</v>
      </c>
      <c r="P305" s="23">
        <f t="shared" si="69"/>
        <v>202.74222222222224</v>
      </c>
      <c r="Q305" s="23"/>
    </row>
    <row r="306" spans="1:17" s="2" customFormat="1" ht="24.75" customHeight="1">
      <c r="A306" s="18">
        <v>301</v>
      </c>
      <c r="B306" s="18" t="s">
        <v>271</v>
      </c>
      <c r="C306" s="18" t="s">
        <v>272</v>
      </c>
      <c r="D306" s="18" t="s">
        <v>273</v>
      </c>
      <c r="E306" s="18" t="s">
        <v>28</v>
      </c>
      <c r="F306" s="18">
        <v>55</v>
      </c>
      <c r="G306" s="18" t="s">
        <v>34</v>
      </c>
      <c r="H306" s="18">
        <v>0.312</v>
      </c>
      <c r="I306" s="24">
        <v>723</v>
      </c>
      <c r="J306" s="26">
        <v>700</v>
      </c>
      <c r="K306" s="22">
        <f aca="true" t="shared" si="79" ref="K306:K309">J306/(F306*0.5)</f>
        <v>25.454545454545453</v>
      </c>
      <c r="L306" s="18">
        <v>1</v>
      </c>
      <c r="M306" s="18">
        <v>0</v>
      </c>
      <c r="N306" s="23">
        <f t="shared" si="67"/>
        <v>252.03054545454546</v>
      </c>
      <c r="O306" s="23">
        <f t="shared" si="68"/>
        <v>252.03054545454546</v>
      </c>
      <c r="P306" s="23">
        <f t="shared" si="69"/>
        <v>259.2605454545455</v>
      </c>
      <c r="Q306" s="23"/>
    </row>
    <row r="307" spans="1:17" s="2" customFormat="1" ht="24.75" customHeight="1">
      <c r="A307" s="18">
        <v>302</v>
      </c>
      <c r="B307" s="18"/>
      <c r="C307" s="18" t="s">
        <v>272</v>
      </c>
      <c r="D307" s="18" t="s">
        <v>273</v>
      </c>
      <c r="E307" s="18" t="s">
        <v>28</v>
      </c>
      <c r="F307" s="18">
        <v>53</v>
      </c>
      <c r="G307" s="18" t="s">
        <v>36</v>
      </c>
      <c r="H307" s="18">
        <v>0.364</v>
      </c>
      <c r="I307" s="24">
        <v>723</v>
      </c>
      <c r="J307" s="26">
        <v>700</v>
      </c>
      <c r="K307" s="22">
        <f t="shared" si="78"/>
        <v>29.350104821802933</v>
      </c>
      <c r="L307" s="18">
        <v>1</v>
      </c>
      <c r="M307" s="18">
        <v>0</v>
      </c>
      <c r="N307" s="23">
        <f t="shared" si="67"/>
        <v>293.5221048218029</v>
      </c>
      <c r="O307" s="23">
        <f t="shared" si="68"/>
        <v>293.5221048218029</v>
      </c>
      <c r="P307" s="23">
        <f t="shared" si="69"/>
        <v>300.7521048218029</v>
      </c>
      <c r="Q307" s="23"/>
    </row>
    <row r="308" spans="1:17" s="2" customFormat="1" ht="24.75" customHeight="1">
      <c r="A308" s="18">
        <v>303</v>
      </c>
      <c r="B308" s="18" t="s">
        <v>274</v>
      </c>
      <c r="C308" s="18" t="s">
        <v>275</v>
      </c>
      <c r="D308" s="18" t="s">
        <v>276</v>
      </c>
      <c r="E308" s="18" t="s">
        <v>28</v>
      </c>
      <c r="F308" s="18">
        <v>47</v>
      </c>
      <c r="G308" s="18" t="s">
        <v>34</v>
      </c>
      <c r="H308" s="18">
        <v>0.312</v>
      </c>
      <c r="I308" s="35">
        <v>520</v>
      </c>
      <c r="J308" s="35">
        <v>480</v>
      </c>
      <c r="K308" s="22">
        <f t="shared" si="79"/>
        <v>20.425531914893618</v>
      </c>
      <c r="L308" s="18">
        <v>1</v>
      </c>
      <c r="M308" s="18">
        <v>0</v>
      </c>
      <c r="N308" s="23">
        <f t="shared" si="67"/>
        <v>183.66553191489362</v>
      </c>
      <c r="O308" s="23">
        <f t="shared" si="68"/>
        <v>183.66553191489362</v>
      </c>
      <c r="P308" s="23">
        <f t="shared" si="69"/>
        <v>188.8655319148936</v>
      </c>
      <c r="Q308" s="23"/>
    </row>
    <row r="309" spans="1:17" s="2" customFormat="1" ht="24.75" customHeight="1">
      <c r="A309" s="18">
        <v>304</v>
      </c>
      <c r="B309" s="18"/>
      <c r="C309" s="18"/>
      <c r="D309" s="18" t="s">
        <v>277</v>
      </c>
      <c r="E309" s="18" t="s">
        <v>28</v>
      </c>
      <c r="F309" s="18">
        <v>47</v>
      </c>
      <c r="G309" s="18" t="s">
        <v>34</v>
      </c>
      <c r="H309" s="18">
        <v>0.312</v>
      </c>
      <c r="I309" s="24">
        <v>550</v>
      </c>
      <c r="J309" s="26">
        <v>526</v>
      </c>
      <c r="K309" s="22">
        <f t="shared" si="79"/>
        <v>22.382978723404257</v>
      </c>
      <c r="L309" s="18">
        <v>1</v>
      </c>
      <c r="M309" s="18">
        <v>0</v>
      </c>
      <c r="N309" s="23">
        <f t="shared" si="67"/>
        <v>194.98297872340424</v>
      </c>
      <c r="O309" s="23">
        <f t="shared" si="68"/>
        <v>194.98297872340424</v>
      </c>
      <c r="P309" s="23">
        <f t="shared" si="69"/>
        <v>200.48297872340424</v>
      </c>
      <c r="Q309" s="23"/>
    </row>
    <row r="310" spans="1:17" s="2" customFormat="1" ht="24.75" customHeight="1">
      <c r="A310" s="18">
        <v>305</v>
      </c>
      <c r="B310" s="18" t="s">
        <v>274</v>
      </c>
      <c r="C310" s="18" t="s">
        <v>275</v>
      </c>
      <c r="D310" s="18" t="s">
        <v>276</v>
      </c>
      <c r="E310" s="18" t="s">
        <v>28</v>
      </c>
      <c r="F310" s="18">
        <v>47</v>
      </c>
      <c r="G310" s="18" t="s">
        <v>36</v>
      </c>
      <c r="H310" s="18">
        <v>0.364</v>
      </c>
      <c r="I310" s="35">
        <v>520</v>
      </c>
      <c r="J310" s="35">
        <v>480</v>
      </c>
      <c r="K310" s="22">
        <f aca="true" t="shared" si="80" ref="K310:K315">J310/(F310*0.45)</f>
        <v>22.695035460992905</v>
      </c>
      <c r="L310" s="18">
        <v>1</v>
      </c>
      <c r="M310" s="18">
        <v>0</v>
      </c>
      <c r="N310" s="23">
        <f t="shared" si="67"/>
        <v>212.9750354609929</v>
      </c>
      <c r="O310" s="23">
        <f t="shared" si="68"/>
        <v>212.9750354609929</v>
      </c>
      <c r="P310" s="23">
        <f t="shared" si="69"/>
        <v>218.1750354609929</v>
      </c>
      <c r="Q310" s="23"/>
    </row>
    <row r="311" spans="1:17" s="2" customFormat="1" ht="24.75" customHeight="1">
      <c r="A311" s="18">
        <v>306</v>
      </c>
      <c r="B311" s="18"/>
      <c r="C311" s="18"/>
      <c r="D311" s="18" t="s">
        <v>277</v>
      </c>
      <c r="E311" s="18" t="s">
        <v>28</v>
      </c>
      <c r="F311" s="18">
        <v>47</v>
      </c>
      <c r="G311" s="18" t="s">
        <v>36</v>
      </c>
      <c r="H311" s="18">
        <v>0.364</v>
      </c>
      <c r="I311" s="24">
        <v>550</v>
      </c>
      <c r="J311" s="26">
        <v>526</v>
      </c>
      <c r="K311" s="22">
        <f t="shared" si="80"/>
        <v>24.869976359338057</v>
      </c>
      <c r="L311" s="18">
        <v>1</v>
      </c>
      <c r="M311" s="18">
        <v>0</v>
      </c>
      <c r="N311" s="23">
        <f t="shared" si="67"/>
        <v>226.06997635933806</v>
      </c>
      <c r="O311" s="23">
        <f t="shared" si="68"/>
        <v>226.06997635933806</v>
      </c>
      <c r="P311" s="23">
        <f t="shared" si="69"/>
        <v>231.56997635933806</v>
      </c>
      <c r="Q311" s="23"/>
    </row>
    <row r="312" spans="1:17" s="2" customFormat="1" ht="25.5" customHeight="1">
      <c r="A312" s="18">
        <v>307</v>
      </c>
      <c r="B312" s="18" t="s">
        <v>278</v>
      </c>
      <c r="C312" s="18" t="s">
        <v>279</v>
      </c>
      <c r="D312" s="18" t="s">
        <v>280</v>
      </c>
      <c r="E312" s="18" t="s">
        <v>28</v>
      </c>
      <c r="F312" s="18">
        <v>48</v>
      </c>
      <c r="G312" s="18" t="s">
        <v>34</v>
      </c>
      <c r="H312" s="18">
        <v>0.312</v>
      </c>
      <c r="I312" s="36">
        <v>500</v>
      </c>
      <c r="J312" s="36">
        <v>460</v>
      </c>
      <c r="K312" s="22">
        <f aca="true" t="shared" si="81" ref="K312:K317">J312/(F312*0.5)</f>
        <v>19.166666666666668</v>
      </c>
      <c r="L312" s="18">
        <v>1</v>
      </c>
      <c r="M312" s="18">
        <v>0</v>
      </c>
      <c r="N312" s="23">
        <f t="shared" si="67"/>
        <v>176.16666666666666</v>
      </c>
      <c r="O312" s="23">
        <f t="shared" si="68"/>
        <v>176.16666666666666</v>
      </c>
      <c r="P312" s="23">
        <f t="shared" si="69"/>
        <v>181.16666666666666</v>
      </c>
      <c r="Q312" s="23"/>
    </row>
    <row r="313" spans="1:17" s="2" customFormat="1" ht="25.5" customHeight="1">
      <c r="A313" s="18">
        <v>308</v>
      </c>
      <c r="B313" s="18"/>
      <c r="C313" s="18"/>
      <c r="D313" s="18" t="s">
        <v>276</v>
      </c>
      <c r="E313" s="18" t="s">
        <v>28</v>
      </c>
      <c r="F313" s="18">
        <v>48</v>
      </c>
      <c r="G313" s="18" t="s">
        <v>34</v>
      </c>
      <c r="H313" s="18">
        <v>0.312</v>
      </c>
      <c r="I313" s="35">
        <v>520</v>
      </c>
      <c r="J313" s="35">
        <v>480</v>
      </c>
      <c r="K313" s="22">
        <f t="shared" si="81"/>
        <v>20</v>
      </c>
      <c r="L313" s="18">
        <v>1</v>
      </c>
      <c r="M313" s="18">
        <v>0</v>
      </c>
      <c r="N313" s="23">
        <f t="shared" si="67"/>
        <v>183.24</v>
      </c>
      <c r="O313" s="23">
        <f t="shared" si="68"/>
        <v>183.24</v>
      </c>
      <c r="P313" s="23">
        <f t="shared" si="69"/>
        <v>188.44</v>
      </c>
      <c r="Q313" s="23"/>
    </row>
    <row r="314" spans="1:17" s="2" customFormat="1" ht="25.5" customHeight="1">
      <c r="A314" s="18">
        <v>309</v>
      </c>
      <c r="B314" s="18"/>
      <c r="C314" s="18" t="s">
        <v>279</v>
      </c>
      <c r="D314" s="18" t="s">
        <v>280</v>
      </c>
      <c r="E314" s="18" t="s">
        <v>28</v>
      </c>
      <c r="F314" s="18">
        <v>48</v>
      </c>
      <c r="G314" s="18" t="s">
        <v>36</v>
      </c>
      <c r="H314" s="18">
        <v>0.364</v>
      </c>
      <c r="I314" s="36">
        <v>500</v>
      </c>
      <c r="J314" s="36">
        <v>460</v>
      </c>
      <c r="K314" s="22">
        <f t="shared" si="80"/>
        <v>21.296296296296294</v>
      </c>
      <c r="L314" s="18">
        <v>1</v>
      </c>
      <c r="M314" s="18">
        <v>0</v>
      </c>
      <c r="N314" s="23">
        <f t="shared" si="67"/>
        <v>204.2962962962963</v>
      </c>
      <c r="O314" s="23">
        <f t="shared" si="68"/>
        <v>204.2962962962963</v>
      </c>
      <c r="P314" s="23">
        <f t="shared" si="69"/>
        <v>209.2962962962963</v>
      </c>
      <c r="Q314" s="23"/>
    </row>
    <row r="315" spans="1:17" s="2" customFormat="1" ht="25.5" customHeight="1">
      <c r="A315" s="18">
        <v>310</v>
      </c>
      <c r="B315" s="18"/>
      <c r="C315" s="18"/>
      <c r="D315" s="18" t="s">
        <v>276</v>
      </c>
      <c r="E315" s="18" t="s">
        <v>28</v>
      </c>
      <c r="F315" s="18">
        <v>48</v>
      </c>
      <c r="G315" s="18" t="s">
        <v>36</v>
      </c>
      <c r="H315" s="18">
        <v>0.364</v>
      </c>
      <c r="I315" s="35">
        <v>520</v>
      </c>
      <c r="J315" s="35">
        <v>480</v>
      </c>
      <c r="K315" s="22">
        <f t="shared" si="80"/>
        <v>22.22222222222222</v>
      </c>
      <c r="L315" s="18">
        <v>1</v>
      </c>
      <c r="M315" s="18">
        <v>0</v>
      </c>
      <c r="N315" s="23">
        <f t="shared" si="67"/>
        <v>212.50222222222223</v>
      </c>
      <c r="O315" s="23">
        <f t="shared" si="68"/>
        <v>212.50222222222223</v>
      </c>
      <c r="P315" s="23">
        <f t="shared" si="69"/>
        <v>217.70222222222222</v>
      </c>
      <c r="Q315" s="23"/>
    </row>
    <row r="316" spans="1:17" s="2" customFormat="1" ht="25.5" customHeight="1">
      <c r="A316" s="18">
        <v>311</v>
      </c>
      <c r="B316" s="18" t="s">
        <v>281</v>
      </c>
      <c r="C316" s="18" t="s">
        <v>282</v>
      </c>
      <c r="D316" s="18" t="s">
        <v>283</v>
      </c>
      <c r="E316" s="18" t="s">
        <v>28</v>
      </c>
      <c r="F316" s="18">
        <v>44</v>
      </c>
      <c r="G316" s="18" t="s">
        <v>34</v>
      </c>
      <c r="H316" s="18">
        <v>0.312</v>
      </c>
      <c r="I316" s="24">
        <v>700</v>
      </c>
      <c r="J316" s="26">
        <v>665</v>
      </c>
      <c r="K316" s="22">
        <f t="shared" si="81"/>
        <v>30.227272727272727</v>
      </c>
      <c r="L316" s="18">
        <v>1</v>
      </c>
      <c r="M316" s="18">
        <v>0</v>
      </c>
      <c r="N316" s="23">
        <f t="shared" si="67"/>
        <v>249.62727272727273</v>
      </c>
      <c r="O316" s="23">
        <f t="shared" si="68"/>
        <v>249.62727272727273</v>
      </c>
      <c r="P316" s="23">
        <f t="shared" si="69"/>
        <v>256.6272727272727</v>
      </c>
      <c r="Q316" s="23"/>
    </row>
    <row r="317" spans="1:17" s="2" customFormat="1" ht="25.5" customHeight="1">
      <c r="A317" s="18">
        <v>312</v>
      </c>
      <c r="B317" s="18"/>
      <c r="C317" s="18"/>
      <c r="D317" s="18" t="s">
        <v>284</v>
      </c>
      <c r="E317" s="18" t="s">
        <v>28</v>
      </c>
      <c r="F317" s="18">
        <v>44</v>
      </c>
      <c r="G317" s="18" t="s">
        <v>34</v>
      </c>
      <c r="H317" s="18">
        <v>0.312</v>
      </c>
      <c r="I317" s="24">
        <v>760</v>
      </c>
      <c r="J317" s="26">
        <v>935</v>
      </c>
      <c r="K317" s="22">
        <f t="shared" si="81"/>
        <v>42.5</v>
      </c>
      <c r="L317" s="18">
        <v>1</v>
      </c>
      <c r="M317" s="18">
        <v>0</v>
      </c>
      <c r="N317" s="23">
        <f t="shared" si="67"/>
        <v>280.62</v>
      </c>
      <c r="O317" s="23">
        <f t="shared" si="68"/>
        <v>280.62</v>
      </c>
      <c r="P317" s="23">
        <f t="shared" si="69"/>
        <v>288.22</v>
      </c>
      <c r="Q317" s="23"/>
    </row>
    <row r="318" spans="1:17" s="2" customFormat="1" ht="25.5" customHeight="1">
      <c r="A318" s="18">
        <v>313</v>
      </c>
      <c r="B318" s="18"/>
      <c r="C318" s="18" t="s">
        <v>282</v>
      </c>
      <c r="D318" s="18" t="s">
        <v>283</v>
      </c>
      <c r="E318" s="18" t="s">
        <v>28</v>
      </c>
      <c r="F318" s="18">
        <v>44</v>
      </c>
      <c r="G318" s="18" t="s">
        <v>36</v>
      </c>
      <c r="H318" s="18">
        <v>0.364</v>
      </c>
      <c r="I318" s="24">
        <v>700</v>
      </c>
      <c r="J318" s="26">
        <v>665</v>
      </c>
      <c r="K318" s="22">
        <f aca="true" t="shared" si="82" ref="K318:K321">J318/(F318*0.45)</f>
        <v>33.58585858585858</v>
      </c>
      <c r="L318" s="18">
        <v>1</v>
      </c>
      <c r="M318" s="18">
        <v>0</v>
      </c>
      <c r="N318" s="23">
        <f t="shared" si="67"/>
        <v>289.38585858585856</v>
      </c>
      <c r="O318" s="23">
        <f t="shared" si="68"/>
        <v>289.38585858585856</v>
      </c>
      <c r="P318" s="23">
        <f t="shared" si="69"/>
        <v>296.38585858585856</v>
      </c>
      <c r="Q318" s="23"/>
    </row>
    <row r="319" spans="1:17" s="2" customFormat="1" ht="25.5" customHeight="1">
      <c r="A319" s="18">
        <v>314</v>
      </c>
      <c r="B319" s="18"/>
      <c r="C319" s="18"/>
      <c r="D319" s="18" t="s">
        <v>284</v>
      </c>
      <c r="E319" s="18" t="s">
        <v>28</v>
      </c>
      <c r="F319" s="18">
        <v>44</v>
      </c>
      <c r="G319" s="18" t="s">
        <v>36</v>
      </c>
      <c r="H319" s="18">
        <v>0.364</v>
      </c>
      <c r="I319" s="24">
        <v>760</v>
      </c>
      <c r="J319" s="26">
        <v>935</v>
      </c>
      <c r="K319" s="22">
        <f t="shared" si="82"/>
        <v>47.22222222222222</v>
      </c>
      <c r="L319" s="18">
        <v>1</v>
      </c>
      <c r="M319" s="18">
        <v>0</v>
      </c>
      <c r="N319" s="23">
        <f t="shared" si="67"/>
        <v>324.8622222222222</v>
      </c>
      <c r="O319" s="23">
        <f t="shared" si="68"/>
        <v>324.8622222222222</v>
      </c>
      <c r="P319" s="23">
        <f t="shared" si="69"/>
        <v>332.46222222222224</v>
      </c>
      <c r="Q319" s="23"/>
    </row>
    <row r="320" spans="1:17" s="2" customFormat="1" ht="25.5" customHeight="1">
      <c r="A320" s="18">
        <v>315</v>
      </c>
      <c r="B320" s="32" t="s">
        <v>285</v>
      </c>
      <c r="C320" s="32" t="s">
        <v>286</v>
      </c>
      <c r="D320" s="18" t="s">
        <v>287</v>
      </c>
      <c r="E320" s="18" t="s">
        <v>28</v>
      </c>
      <c r="F320" s="18">
        <v>55</v>
      </c>
      <c r="G320" s="18" t="s">
        <v>34</v>
      </c>
      <c r="H320" s="18">
        <v>0.312</v>
      </c>
      <c r="I320" s="24">
        <v>760</v>
      </c>
      <c r="J320" s="26">
        <v>889</v>
      </c>
      <c r="K320" s="22">
        <f aca="true" t="shared" si="83" ref="K320:K329">J320/(F320*0.5)</f>
        <v>32.32727272727273</v>
      </c>
      <c r="L320" s="18">
        <v>1</v>
      </c>
      <c r="M320" s="18">
        <v>0</v>
      </c>
      <c r="N320" s="23">
        <f t="shared" si="67"/>
        <v>270.4472727272727</v>
      </c>
      <c r="O320" s="23">
        <f t="shared" si="68"/>
        <v>270.4472727272727</v>
      </c>
      <c r="P320" s="23">
        <f t="shared" si="69"/>
        <v>278.04727272727274</v>
      </c>
      <c r="Q320" s="23"/>
    </row>
    <row r="321" spans="1:17" s="2" customFormat="1" ht="25.5" customHeight="1">
      <c r="A321" s="18">
        <v>316</v>
      </c>
      <c r="B321" s="37"/>
      <c r="C321" s="37"/>
      <c r="D321" s="18" t="s">
        <v>287</v>
      </c>
      <c r="E321" s="18" t="s">
        <v>28</v>
      </c>
      <c r="F321" s="18">
        <v>55</v>
      </c>
      <c r="G321" s="18" t="s">
        <v>36</v>
      </c>
      <c r="H321" s="18">
        <v>0.364</v>
      </c>
      <c r="I321" s="24">
        <v>760</v>
      </c>
      <c r="J321" s="26">
        <v>889</v>
      </c>
      <c r="K321" s="22">
        <f t="shared" si="82"/>
        <v>35.91919191919192</v>
      </c>
      <c r="L321" s="18">
        <v>1</v>
      </c>
      <c r="M321" s="18">
        <v>0</v>
      </c>
      <c r="N321" s="23">
        <f t="shared" si="67"/>
        <v>313.5591919191919</v>
      </c>
      <c r="O321" s="23">
        <f t="shared" si="68"/>
        <v>313.5591919191919</v>
      </c>
      <c r="P321" s="23">
        <f t="shared" si="69"/>
        <v>321.1591919191919</v>
      </c>
      <c r="Q321" s="23"/>
    </row>
    <row r="322" spans="1:17" s="2" customFormat="1" ht="25.5" customHeight="1">
      <c r="A322" s="18">
        <v>317</v>
      </c>
      <c r="B322" s="18" t="s">
        <v>288</v>
      </c>
      <c r="C322" s="18" t="s">
        <v>289</v>
      </c>
      <c r="D322" s="18" t="s">
        <v>290</v>
      </c>
      <c r="E322" s="18" t="s">
        <v>28</v>
      </c>
      <c r="F322" s="18">
        <v>51</v>
      </c>
      <c r="G322" s="18" t="s">
        <v>34</v>
      </c>
      <c r="H322" s="18">
        <v>0.312</v>
      </c>
      <c r="I322" s="24">
        <v>490</v>
      </c>
      <c r="J322" s="26">
        <v>530</v>
      </c>
      <c r="K322" s="22">
        <f t="shared" si="83"/>
        <v>20.784313725490197</v>
      </c>
      <c r="L322" s="18">
        <v>1</v>
      </c>
      <c r="M322" s="18">
        <v>0</v>
      </c>
      <c r="N322" s="23">
        <f t="shared" si="67"/>
        <v>174.6643137254902</v>
      </c>
      <c r="O322" s="23">
        <f t="shared" si="68"/>
        <v>174.6643137254902</v>
      </c>
      <c r="P322" s="23">
        <f t="shared" si="69"/>
        <v>179.5643137254902</v>
      </c>
      <c r="Q322" s="23"/>
    </row>
    <row r="323" spans="1:17" s="2" customFormat="1" ht="25.5" customHeight="1">
      <c r="A323" s="18">
        <v>318</v>
      </c>
      <c r="B323" s="18"/>
      <c r="C323" s="18" t="s">
        <v>289</v>
      </c>
      <c r="D323" s="18" t="s">
        <v>290</v>
      </c>
      <c r="E323" s="18" t="s">
        <v>28</v>
      </c>
      <c r="F323" s="18">
        <v>51</v>
      </c>
      <c r="G323" s="18" t="s">
        <v>36</v>
      </c>
      <c r="H323" s="18">
        <v>0.364</v>
      </c>
      <c r="I323" s="24">
        <v>490</v>
      </c>
      <c r="J323" s="26">
        <v>530</v>
      </c>
      <c r="K323" s="22">
        <f>J323/(F323*0.45)</f>
        <v>23.09368191721133</v>
      </c>
      <c r="L323" s="18">
        <v>1</v>
      </c>
      <c r="M323" s="18">
        <v>0</v>
      </c>
      <c r="N323" s="23">
        <f t="shared" si="67"/>
        <v>202.45368191721133</v>
      </c>
      <c r="O323" s="23">
        <f t="shared" si="68"/>
        <v>202.45368191721133</v>
      </c>
      <c r="P323" s="23">
        <f t="shared" si="69"/>
        <v>207.35368191721133</v>
      </c>
      <c r="Q323" s="23"/>
    </row>
    <row r="324" spans="1:17" s="2" customFormat="1" ht="25.5" customHeight="1">
      <c r="A324" s="18">
        <v>319</v>
      </c>
      <c r="B324" s="18" t="s">
        <v>291</v>
      </c>
      <c r="C324" s="18" t="s">
        <v>292</v>
      </c>
      <c r="D324" s="18" t="s">
        <v>293</v>
      </c>
      <c r="E324" s="18" t="s">
        <v>28</v>
      </c>
      <c r="F324" s="18">
        <v>40</v>
      </c>
      <c r="G324" s="18" t="s">
        <v>34</v>
      </c>
      <c r="H324" s="18">
        <v>0.312</v>
      </c>
      <c r="I324" s="24">
        <v>745</v>
      </c>
      <c r="J324" s="25">
        <v>730</v>
      </c>
      <c r="K324" s="22">
        <f t="shared" si="83"/>
        <v>36.5</v>
      </c>
      <c r="L324" s="18">
        <v>1</v>
      </c>
      <c r="M324" s="18">
        <v>0</v>
      </c>
      <c r="N324" s="23">
        <f t="shared" si="67"/>
        <v>269.94</v>
      </c>
      <c r="O324" s="23">
        <f t="shared" si="68"/>
        <v>269.94</v>
      </c>
      <c r="P324" s="23">
        <f t="shared" si="69"/>
        <v>277.39</v>
      </c>
      <c r="Q324" s="23"/>
    </row>
    <row r="325" spans="1:17" s="2" customFormat="1" ht="25.5" customHeight="1">
      <c r="A325" s="18">
        <v>320</v>
      </c>
      <c r="B325" s="18"/>
      <c r="C325" s="18"/>
      <c r="D325" s="18" t="s">
        <v>294</v>
      </c>
      <c r="E325" s="18" t="s">
        <v>28</v>
      </c>
      <c r="F325" s="18">
        <v>40</v>
      </c>
      <c r="G325" s="18" t="s">
        <v>34</v>
      </c>
      <c r="H325" s="18">
        <v>0.312</v>
      </c>
      <c r="I325" s="24">
        <v>795</v>
      </c>
      <c r="J325" s="25">
        <v>780</v>
      </c>
      <c r="K325" s="22">
        <f t="shared" si="83"/>
        <v>39</v>
      </c>
      <c r="L325" s="18">
        <v>1</v>
      </c>
      <c r="M325" s="18">
        <v>0</v>
      </c>
      <c r="N325" s="23">
        <f t="shared" si="67"/>
        <v>288.03999999999996</v>
      </c>
      <c r="O325" s="23">
        <f t="shared" si="68"/>
        <v>288.03999999999996</v>
      </c>
      <c r="P325" s="23">
        <f t="shared" si="69"/>
        <v>295.98999999999995</v>
      </c>
      <c r="Q325" s="23"/>
    </row>
    <row r="326" spans="1:17" s="2" customFormat="1" ht="25.5" customHeight="1">
      <c r="A326" s="18">
        <v>321</v>
      </c>
      <c r="B326" s="18"/>
      <c r="C326" s="18"/>
      <c r="D326" s="18" t="s">
        <v>295</v>
      </c>
      <c r="E326" s="18" t="s">
        <v>28</v>
      </c>
      <c r="F326" s="18">
        <v>40</v>
      </c>
      <c r="G326" s="18" t="s">
        <v>34</v>
      </c>
      <c r="H326" s="18">
        <v>0.312</v>
      </c>
      <c r="I326" s="24">
        <v>880</v>
      </c>
      <c r="J326" s="26">
        <v>842</v>
      </c>
      <c r="K326" s="22">
        <f t="shared" si="83"/>
        <v>42.1</v>
      </c>
      <c r="L326" s="18">
        <v>1</v>
      </c>
      <c r="M326" s="18">
        <v>0</v>
      </c>
      <c r="N326" s="23">
        <f aca="true" t="shared" si="84" ref="N326:N389">I326*H326+K326+L326+M326</f>
        <v>317.66</v>
      </c>
      <c r="O326" s="23">
        <f aca="true" t="shared" si="85" ref="O326:O389">N326</f>
        <v>317.66</v>
      </c>
      <c r="P326" s="23">
        <f aca="true" t="shared" si="86" ref="P326:P389">I326*H326+K326+L326+0.01*I326</f>
        <v>326.46000000000004</v>
      </c>
      <c r="Q326" s="23"/>
    </row>
    <row r="327" spans="1:17" s="2" customFormat="1" ht="25.5" customHeight="1">
      <c r="A327" s="18">
        <v>322</v>
      </c>
      <c r="B327" s="18"/>
      <c r="C327" s="18"/>
      <c r="D327" s="18" t="s">
        <v>296</v>
      </c>
      <c r="E327" s="18" t="s">
        <v>28</v>
      </c>
      <c r="F327" s="18">
        <v>40</v>
      </c>
      <c r="G327" s="18" t="s">
        <v>34</v>
      </c>
      <c r="H327" s="18">
        <v>0.312</v>
      </c>
      <c r="I327" s="24">
        <v>915</v>
      </c>
      <c r="J327" s="26">
        <v>870</v>
      </c>
      <c r="K327" s="22">
        <f t="shared" si="83"/>
        <v>43.5</v>
      </c>
      <c r="L327" s="18">
        <v>1</v>
      </c>
      <c r="M327" s="18">
        <v>0</v>
      </c>
      <c r="N327" s="23">
        <f t="shared" si="84"/>
        <v>329.98</v>
      </c>
      <c r="O327" s="23">
        <f t="shared" si="85"/>
        <v>329.98</v>
      </c>
      <c r="P327" s="23">
        <f t="shared" si="86"/>
        <v>339.13</v>
      </c>
      <c r="Q327" s="23"/>
    </row>
    <row r="328" spans="1:17" s="2" customFormat="1" ht="25.5" customHeight="1">
      <c r="A328" s="18">
        <v>323</v>
      </c>
      <c r="B328" s="18"/>
      <c r="C328" s="18"/>
      <c r="D328" s="18" t="s">
        <v>297</v>
      </c>
      <c r="E328" s="18" t="s">
        <v>28</v>
      </c>
      <c r="F328" s="18">
        <v>40</v>
      </c>
      <c r="G328" s="18" t="s">
        <v>34</v>
      </c>
      <c r="H328" s="18">
        <v>0.312</v>
      </c>
      <c r="I328" s="24">
        <v>994</v>
      </c>
      <c r="J328" s="26">
        <v>912</v>
      </c>
      <c r="K328" s="22">
        <f t="shared" si="83"/>
        <v>45.6</v>
      </c>
      <c r="L328" s="18">
        <v>1</v>
      </c>
      <c r="M328" s="18">
        <v>0</v>
      </c>
      <c r="N328" s="23">
        <f t="shared" si="84"/>
        <v>356.728</v>
      </c>
      <c r="O328" s="23">
        <f t="shared" si="85"/>
        <v>356.728</v>
      </c>
      <c r="P328" s="23">
        <f t="shared" si="86"/>
        <v>366.668</v>
      </c>
      <c r="Q328" s="23"/>
    </row>
    <row r="329" spans="1:17" s="2" customFormat="1" ht="25.5" customHeight="1">
      <c r="A329" s="18">
        <v>324</v>
      </c>
      <c r="B329" s="18"/>
      <c r="C329" s="18"/>
      <c r="D329" s="18" t="s">
        <v>298</v>
      </c>
      <c r="E329" s="18" t="s">
        <v>28</v>
      </c>
      <c r="F329" s="18">
        <v>40</v>
      </c>
      <c r="G329" s="18" t="s">
        <v>34</v>
      </c>
      <c r="H329" s="18">
        <v>0.312</v>
      </c>
      <c r="I329" s="24">
        <v>1004</v>
      </c>
      <c r="J329" s="26">
        <v>920</v>
      </c>
      <c r="K329" s="22">
        <f t="shared" si="83"/>
        <v>46</v>
      </c>
      <c r="L329" s="18">
        <v>1</v>
      </c>
      <c r="M329" s="18">
        <v>0</v>
      </c>
      <c r="N329" s="23">
        <f t="shared" si="84"/>
        <v>360.248</v>
      </c>
      <c r="O329" s="23">
        <f t="shared" si="85"/>
        <v>360.248</v>
      </c>
      <c r="P329" s="23">
        <f t="shared" si="86"/>
        <v>370.288</v>
      </c>
      <c r="Q329" s="23"/>
    </row>
    <row r="330" spans="1:17" s="2" customFormat="1" ht="27" customHeight="1">
      <c r="A330" s="18">
        <v>325</v>
      </c>
      <c r="B330" s="18" t="s">
        <v>291</v>
      </c>
      <c r="C330" s="18" t="s">
        <v>292</v>
      </c>
      <c r="D330" s="18" t="s">
        <v>293</v>
      </c>
      <c r="E330" s="18" t="s">
        <v>28</v>
      </c>
      <c r="F330" s="18">
        <v>45</v>
      </c>
      <c r="G330" s="18" t="s">
        <v>36</v>
      </c>
      <c r="H330" s="18">
        <v>0.364</v>
      </c>
      <c r="I330" s="24">
        <v>745</v>
      </c>
      <c r="J330" s="25">
        <v>730</v>
      </c>
      <c r="K330" s="22">
        <f aca="true" t="shared" si="87" ref="K330:K335">J330/(F330*0.45)</f>
        <v>36.04938271604938</v>
      </c>
      <c r="L330" s="18">
        <v>1</v>
      </c>
      <c r="M330" s="18">
        <v>0</v>
      </c>
      <c r="N330" s="23">
        <f t="shared" si="84"/>
        <v>308.2293827160494</v>
      </c>
      <c r="O330" s="23">
        <f t="shared" si="85"/>
        <v>308.2293827160494</v>
      </c>
      <c r="P330" s="23">
        <f t="shared" si="86"/>
        <v>315.67938271604936</v>
      </c>
      <c r="Q330" s="23"/>
    </row>
    <row r="331" spans="1:17" s="2" customFormat="1" ht="27" customHeight="1">
      <c r="A331" s="18">
        <v>326</v>
      </c>
      <c r="B331" s="18"/>
      <c r="C331" s="18"/>
      <c r="D331" s="18" t="s">
        <v>294</v>
      </c>
      <c r="E331" s="18" t="s">
        <v>28</v>
      </c>
      <c r="F331" s="18">
        <v>45</v>
      </c>
      <c r="G331" s="18" t="s">
        <v>36</v>
      </c>
      <c r="H331" s="18">
        <v>0.364</v>
      </c>
      <c r="I331" s="24">
        <v>795</v>
      </c>
      <c r="J331" s="25">
        <v>780</v>
      </c>
      <c r="K331" s="22">
        <f t="shared" si="87"/>
        <v>38.51851851851852</v>
      </c>
      <c r="L331" s="18">
        <v>1</v>
      </c>
      <c r="M331" s="18">
        <v>0</v>
      </c>
      <c r="N331" s="23">
        <f t="shared" si="84"/>
        <v>328.89851851851853</v>
      </c>
      <c r="O331" s="23">
        <f t="shared" si="85"/>
        <v>328.89851851851853</v>
      </c>
      <c r="P331" s="23">
        <f t="shared" si="86"/>
        <v>336.8485185185185</v>
      </c>
      <c r="Q331" s="23"/>
    </row>
    <row r="332" spans="1:17" s="2" customFormat="1" ht="27" customHeight="1">
      <c r="A332" s="18">
        <v>327</v>
      </c>
      <c r="B332" s="18"/>
      <c r="C332" s="18"/>
      <c r="D332" s="18" t="s">
        <v>295</v>
      </c>
      <c r="E332" s="18" t="s">
        <v>28</v>
      </c>
      <c r="F332" s="18">
        <v>45</v>
      </c>
      <c r="G332" s="18" t="s">
        <v>36</v>
      </c>
      <c r="H332" s="18">
        <v>0.364</v>
      </c>
      <c r="I332" s="24">
        <v>880</v>
      </c>
      <c r="J332" s="26">
        <v>842</v>
      </c>
      <c r="K332" s="22">
        <f t="shared" si="87"/>
        <v>41.58024691358025</v>
      </c>
      <c r="L332" s="18">
        <v>1</v>
      </c>
      <c r="M332" s="18">
        <v>0</v>
      </c>
      <c r="N332" s="23">
        <f t="shared" si="84"/>
        <v>362.90024691358025</v>
      </c>
      <c r="O332" s="23">
        <f t="shared" si="85"/>
        <v>362.90024691358025</v>
      </c>
      <c r="P332" s="23">
        <f t="shared" si="86"/>
        <v>371.70024691358026</v>
      </c>
      <c r="Q332" s="23"/>
    </row>
    <row r="333" spans="1:17" s="2" customFormat="1" ht="27" customHeight="1">
      <c r="A333" s="18">
        <v>328</v>
      </c>
      <c r="B333" s="18"/>
      <c r="C333" s="18"/>
      <c r="D333" s="18" t="s">
        <v>296</v>
      </c>
      <c r="E333" s="18" t="s">
        <v>28</v>
      </c>
      <c r="F333" s="18">
        <v>45</v>
      </c>
      <c r="G333" s="18" t="s">
        <v>36</v>
      </c>
      <c r="H333" s="18">
        <v>0.364</v>
      </c>
      <c r="I333" s="24">
        <v>915</v>
      </c>
      <c r="J333" s="26">
        <v>870</v>
      </c>
      <c r="K333" s="22">
        <f t="shared" si="87"/>
        <v>42.96296296296296</v>
      </c>
      <c r="L333" s="18">
        <v>1</v>
      </c>
      <c r="M333" s="18">
        <v>0</v>
      </c>
      <c r="N333" s="23">
        <f t="shared" si="84"/>
        <v>377.022962962963</v>
      </c>
      <c r="O333" s="23">
        <f t="shared" si="85"/>
        <v>377.022962962963</v>
      </c>
      <c r="P333" s="23">
        <f t="shared" si="86"/>
        <v>386.17296296296297</v>
      </c>
      <c r="Q333" s="23"/>
    </row>
    <row r="334" spans="1:17" s="2" customFormat="1" ht="27" customHeight="1">
      <c r="A334" s="18">
        <v>329</v>
      </c>
      <c r="B334" s="18"/>
      <c r="C334" s="18"/>
      <c r="D334" s="18" t="s">
        <v>297</v>
      </c>
      <c r="E334" s="18" t="s">
        <v>28</v>
      </c>
      <c r="F334" s="18">
        <v>45</v>
      </c>
      <c r="G334" s="18" t="s">
        <v>36</v>
      </c>
      <c r="H334" s="18">
        <v>0.364</v>
      </c>
      <c r="I334" s="24">
        <v>994</v>
      </c>
      <c r="J334" s="26">
        <v>912</v>
      </c>
      <c r="K334" s="22">
        <f t="shared" si="87"/>
        <v>45.03703703703704</v>
      </c>
      <c r="L334" s="18">
        <v>1</v>
      </c>
      <c r="M334" s="18">
        <v>0</v>
      </c>
      <c r="N334" s="23">
        <f t="shared" si="84"/>
        <v>407.853037037037</v>
      </c>
      <c r="O334" s="23">
        <f t="shared" si="85"/>
        <v>407.853037037037</v>
      </c>
      <c r="P334" s="23">
        <f t="shared" si="86"/>
        <v>417.793037037037</v>
      </c>
      <c r="Q334" s="23"/>
    </row>
    <row r="335" spans="1:17" s="2" customFormat="1" ht="27" customHeight="1">
      <c r="A335" s="18">
        <v>330</v>
      </c>
      <c r="B335" s="18"/>
      <c r="C335" s="18"/>
      <c r="D335" s="18" t="s">
        <v>298</v>
      </c>
      <c r="E335" s="18" t="s">
        <v>28</v>
      </c>
      <c r="F335" s="18">
        <v>45</v>
      </c>
      <c r="G335" s="18" t="s">
        <v>36</v>
      </c>
      <c r="H335" s="18">
        <v>0.364</v>
      </c>
      <c r="I335" s="24">
        <v>1004</v>
      </c>
      <c r="J335" s="26">
        <v>920</v>
      </c>
      <c r="K335" s="22">
        <f t="shared" si="87"/>
        <v>45.4320987654321</v>
      </c>
      <c r="L335" s="18">
        <v>1</v>
      </c>
      <c r="M335" s="18">
        <v>0</v>
      </c>
      <c r="N335" s="23">
        <f t="shared" si="84"/>
        <v>411.8880987654321</v>
      </c>
      <c r="O335" s="23">
        <f t="shared" si="85"/>
        <v>411.8880987654321</v>
      </c>
      <c r="P335" s="23">
        <f t="shared" si="86"/>
        <v>421.92809876543214</v>
      </c>
      <c r="Q335" s="23"/>
    </row>
    <row r="336" spans="1:17" s="2" customFormat="1" ht="24">
      <c r="A336" s="18">
        <v>331</v>
      </c>
      <c r="B336" s="18" t="s">
        <v>299</v>
      </c>
      <c r="C336" s="18" t="s">
        <v>300</v>
      </c>
      <c r="D336" s="18" t="s">
        <v>301</v>
      </c>
      <c r="E336" s="18" t="s">
        <v>28</v>
      </c>
      <c r="F336" s="18">
        <v>45</v>
      </c>
      <c r="G336" s="18" t="s">
        <v>34</v>
      </c>
      <c r="H336" s="18">
        <v>0.312</v>
      </c>
      <c r="I336" s="24">
        <v>806</v>
      </c>
      <c r="J336" s="26">
        <v>725</v>
      </c>
      <c r="K336" s="22">
        <f aca="true" t="shared" si="88" ref="K336:K339">J336/(F336*0.5)</f>
        <v>32.22222222222222</v>
      </c>
      <c r="L336" s="18">
        <v>1</v>
      </c>
      <c r="M336" s="18">
        <v>0</v>
      </c>
      <c r="N336" s="23">
        <f t="shared" si="84"/>
        <v>284.6942222222222</v>
      </c>
      <c r="O336" s="23">
        <f t="shared" si="85"/>
        <v>284.6942222222222</v>
      </c>
      <c r="P336" s="23">
        <f t="shared" si="86"/>
        <v>292.7542222222222</v>
      </c>
      <c r="Q336" s="23"/>
    </row>
    <row r="337" spans="1:17" s="2" customFormat="1" ht="24">
      <c r="A337" s="18">
        <v>332</v>
      </c>
      <c r="B337" s="18"/>
      <c r="C337" s="18"/>
      <c r="D337" s="18" t="s">
        <v>302</v>
      </c>
      <c r="E337" s="18" t="s">
        <v>28</v>
      </c>
      <c r="F337" s="18">
        <v>45</v>
      </c>
      <c r="G337" s="18" t="s">
        <v>34</v>
      </c>
      <c r="H337" s="18">
        <v>0.312</v>
      </c>
      <c r="I337" s="24">
        <v>815</v>
      </c>
      <c r="J337" s="26">
        <v>730</v>
      </c>
      <c r="K337" s="22">
        <f t="shared" si="88"/>
        <v>32.44444444444444</v>
      </c>
      <c r="L337" s="18">
        <v>1</v>
      </c>
      <c r="M337" s="18">
        <v>0</v>
      </c>
      <c r="N337" s="23">
        <f t="shared" si="84"/>
        <v>287.72444444444443</v>
      </c>
      <c r="O337" s="23">
        <f t="shared" si="85"/>
        <v>287.72444444444443</v>
      </c>
      <c r="P337" s="23">
        <f t="shared" si="86"/>
        <v>295.8744444444444</v>
      </c>
      <c r="Q337" s="23"/>
    </row>
    <row r="338" spans="1:17" s="2" customFormat="1" ht="24">
      <c r="A338" s="18">
        <v>333</v>
      </c>
      <c r="B338" s="18"/>
      <c r="C338" s="18"/>
      <c r="D338" s="18" t="s">
        <v>303</v>
      </c>
      <c r="E338" s="18" t="s">
        <v>28</v>
      </c>
      <c r="F338" s="18">
        <v>45</v>
      </c>
      <c r="G338" s="18" t="s">
        <v>34</v>
      </c>
      <c r="H338" s="18">
        <v>0.312</v>
      </c>
      <c r="I338" s="24">
        <v>825</v>
      </c>
      <c r="J338" s="26">
        <v>740</v>
      </c>
      <c r="K338" s="22">
        <f t="shared" si="88"/>
        <v>32.888888888888886</v>
      </c>
      <c r="L338" s="18">
        <v>1</v>
      </c>
      <c r="M338" s="18">
        <v>0</v>
      </c>
      <c r="N338" s="23">
        <f t="shared" si="84"/>
        <v>291.2888888888889</v>
      </c>
      <c r="O338" s="23">
        <f t="shared" si="85"/>
        <v>291.2888888888889</v>
      </c>
      <c r="P338" s="23">
        <f t="shared" si="86"/>
        <v>299.5388888888889</v>
      </c>
      <c r="Q338" s="23"/>
    </row>
    <row r="339" spans="1:17" s="2" customFormat="1" ht="24">
      <c r="A339" s="18">
        <v>334</v>
      </c>
      <c r="B339" s="18"/>
      <c r="C339" s="18"/>
      <c r="D339" s="18" t="s">
        <v>304</v>
      </c>
      <c r="E339" s="18" t="s">
        <v>28</v>
      </c>
      <c r="F339" s="18">
        <v>45</v>
      </c>
      <c r="G339" s="18" t="s">
        <v>34</v>
      </c>
      <c r="H339" s="18">
        <v>0.312</v>
      </c>
      <c r="I339" s="24">
        <v>840</v>
      </c>
      <c r="J339" s="26">
        <v>750</v>
      </c>
      <c r="K339" s="22">
        <f t="shared" si="88"/>
        <v>33.333333333333336</v>
      </c>
      <c r="L339" s="18">
        <v>1</v>
      </c>
      <c r="M339" s="18">
        <v>0</v>
      </c>
      <c r="N339" s="23">
        <f t="shared" si="84"/>
        <v>296.4133333333333</v>
      </c>
      <c r="O339" s="23">
        <f t="shared" si="85"/>
        <v>296.4133333333333</v>
      </c>
      <c r="P339" s="23">
        <f t="shared" si="86"/>
        <v>304.8133333333333</v>
      </c>
      <c r="Q339" s="23"/>
    </row>
    <row r="340" spans="1:17" s="2" customFormat="1" ht="27" customHeight="1">
      <c r="A340" s="18">
        <v>335</v>
      </c>
      <c r="B340" s="18"/>
      <c r="C340" s="18" t="s">
        <v>300</v>
      </c>
      <c r="D340" s="18" t="s">
        <v>301</v>
      </c>
      <c r="E340" s="18" t="s">
        <v>28</v>
      </c>
      <c r="F340" s="18">
        <v>44</v>
      </c>
      <c r="G340" s="18" t="s">
        <v>36</v>
      </c>
      <c r="H340" s="18">
        <v>0.364</v>
      </c>
      <c r="I340" s="24">
        <v>806</v>
      </c>
      <c r="J340" s="26">
        <v>725</v>
      </c>
      <c r="K340" s="22">
        <f aca="true" t="shared" si="89" ref="K340:K343">J340/(F340*0.45)</f>
        <v>36.61616161616161</v>
      </c>
      <c r="L340" s="18">
        <v>1</v>
      </c>
      <c r="M340" s="18">
        <v>0</v>
      </c>
      <c r="N340" s="23">
        <f t="shared" si="84"/>
        <v>331.0001616161616</v>
      </c>
      <c r="O340" s="23">
        <f t="shared" si="85"/>
        <v>331.0001616161616</v>
      </c>
      <c r="P340" s="23">
        <f t="shared" si="86"/>
        <v>339.0601616161616</v>
      </c>
      <c r="Q340" s="23"/>
    </row>
    <row r="341" spans="1:17" s="2" customFormat="1" ht="27" customHeight="1">
      <c r="A341" s="18">
        <v>336</v>
      </c>
      <c r="B341" s="18"/>
      <c r="C341" s="18"/>
      <c r="D341" s="18" t="s">
        <v>302</v>
      </c>
      <c r="E341" s="18" t="s">
        <v>28</v>
      </c>
      <c r="F341" s="18">
        <v>44</v>
      </c>
      <c r="G341" s="18" t="s">
        <v>36</v>
      </c>
      <c r="H341" s="18">
        <v>0.364</v>
      </c>
      <c r="I341" s="24">
        <v>815</v>
      </c>
      <c r="J341" s="26">
        <v>730</v>
      </c>
      <c r="K341" s="22">
        <f t="shared" si="89"/>
        <v>36.868686868686865</v>
      </c>
      <c r="L341" s="18">
        <v>1</v>
      </c>
      <c r="M341" s="18">
        <v>0</v>
      </c>
      <c r="N341" s="23">
        <f t="shared" si="84"/>
        <v>334.5286868686868</v>
      </c>
      <c r="O341" s="23">
        <f t="shared" si="85"/>
        <v>334.5286868686868</v>
      </c>
      <c r="P341" s="23">
        <f t="shared" si="86"/>
        <v>342.6786868686868</v>
      </c>
      <c r="Q341" s="23"/>
    </row>
    <row r="342" spans="1:17" s="2" customFormat="1" ht="27" customHeight="1">
      <c r="A342" s="18">
        <v>337</v>
      </c>
      <c r="B342" s="18"/>
      <c r="C342" s="18"/>
      <c r="D342" s="18" t="s">
        <v>303</v>
      </c>
      <c r="E342" s="18" t="s">
        <v>28</v>
      </c>
      <c r="F342" s="18">
        <v>44</v>
      </c>
      <c r="G342" s="18" t="s">
        <v>36</v>
      </c>
      <c r="H342" s="18">
        <v>0.364</v>
      </c>
      <c r="I342" s="24">
        <v>825</v>
      </c>
      <c r="J342" s="26">
        <v>740</v>
      </c>
      <c r="K342" s="22">
        <f t="shared" si="89"/>
        <v>37.37373737373737</v>
      </c>
      <c r="L342" s="18">
        <v>1</v>
      </c>
      <c r="M342" s="18">
        <v>0</v>
      </c>
      <c r="N342" s="23">
        <f t="shared" si="84"/>
        <v>338.67373737373737</v>
      </c>
      <c r="O342" s="23">
        <f t="shared" si="85"/>
        <v>338.67373737373737</v>
      </c>
      <c r="P342" s="23">
        <f t="shared" si="86"/>
        <v>346.92373737373737</v>
      </c>
      <c r="Q342" s="23"/>
    </row>
    <row r="343" spans="1:17" s="2" customFormat="1" ht="27" customHeight="1">
      <c r="A343" s="18">
        <v>338</v>
      </c>
      <c r="B343" s="18"/>
      <c r="C343" s="18"/>
      <c r="D343" s="18" t="s">
        <v>304</v>
      </c>
      <c r="E343" s="18" t="s">
        <v>28</v>
      </c>
      <c r="F343" s="18">
        <v>44</v>
      </c>
      <c r="G343" s="18" t="s">
        <v>36</v>
      </c>
      <c r="H343" s="18">
        <v>0.364</v>
      </c>
      <c r="I343" s="24">
        <v>840</v>
      </c>
      <c r="J343" s="26">
        <v>750</v>
      </c>
      <c r="K343" s="22">
        <f t="shared" si="89"/>
        <v>37.878787878787875</v>
      </c>
      <c r="L343" s="18">
        <v>1</v>
      </c>
      <c r="M343" s="18">
        <v>0</v>
      </c>
      <c r="N343" s="23">
        <f t="shared" si="84"/>
        <v>344.63878787878787</v>
      </c>
      <c r="O343" s="23">
        <f t="shared" si="85"/>
        <v>344.63878787878787</v>
      </c>
      <c r="P343" s="23">
        <f t="shared" si="86"/>
        <v>353.03878787878784</v>
      </c>
      <c r="Q343" s="23"/>
    </row>
    <row r="344" spans="1:17" s="2" customFormat="1" ht="29.25" customHeight="1">
      <c r="A344" s="18">
        <v>339</v>
      </c>
      <c r="B344" s="18" t="s">
        <v>305</v>
      </c>
      <c r="C344" s="18" t="s">
        <v>306</v>
      </c>
      <c r="D344" s="18" t="s">
        <v>307</v>
      </c>
      <c r="E344" s="18" t="s">
        <v>28</v>
      </c>
      <c r="F344" s="18">
        <v>43</v>
      </c>
      <c r="G344" s="18" t="s">
        <v>34</v>
      </c>
      <c r="H344" s="18">
        <v>0.312</v>
      </c>
      <c r="I344" s="24">
        <v>638</v>
      </c>
      <c r="J344" s="26">
        <v>550</v>
      </c>
      <c r="K344" s="22">
        <f aca="true" t="shared" si="90" ref="K344:K350">J344/(F344*0.5)</f>
        <v>25.58139534883721</v>
      </c>
      <c r="L344" s="18">
        <v>1</v>
      </c>
      <c r="M344" s="18">
        <v>0</v>
      </c>
      <c r="N344" s="23">
        <f t="shared" si="84"/>
        <v>225.63739534883723</v>
      </c>
      <c r="O344" s="23">
        <f t="shared" si="85"/>
        <v>225.63739534883723</v>
      </c>
      <c r="P344" s="23">
        <f t="shared" si="86"/>
        <v>232.01739534883723</v>
      </c>
      <c r="Q344" s="23"/>
    </row>
    <row r="345" spans="1:17" s="2" customFormat="1" ht="27" customHeight="1">
      <c r="A345" s="18">
        <v>340</v>
      </c>
      <c r="B345" s="18"/>
      <c r="C345" s="18" t="s">
        <v>306</v>
      </c>
      <c r="D345" s="18" t="s">
        <v>307</v>
      </c>
      <c r="E345" s="18" t="s">
        <v>28</v>
      </c>
      <c r="F345" s="18">
        <v>43</v>
      </c>
      <c r="G345" s="18" t="s">
        <v>36</v>
      </c>
      <c r="H345" s="18">
        <v>0.364</v>
      </c>
      <c r="I345" s="24">
        <v>638</v>
      </c>
      <c r="J345" s="26">
        <v>550</v>
      </c>
      <c r="K345" s="22">
        <f>J345/(F345*0.45)</f>
        <v>28.42377260981912</v>
      </c>
      <c r="L345" s="18">
        <v>1</v>
      </c>
      <c r="M345" s="18">
        <v>0</v>
      </c>
      <c r="N345" s="23">
        <f t="shared" si="84"/>
        <v>261.6557726098191</v>
      </c>
      <c r="O345" s="23">
        <f t="shared" si="85"/>
        <v>261.6557726098191</v>
      </c>
      <c r="P345" s="23">
        <f t="shared" si="86"/>
        <v>268.0357726098191</v>
      </c>
      <c r="Q345" s="23"/>
    </row>
    <row r="346" spans="1:17" s="2" customFormat="1" ht="24">
      <c r="A346" s="18">
        <v>341</v>
      </c>
      <c r="B346" s="18" t="s">
        <v>308</v>
      </c>
      <c r="C346" s="18" t="s">
        <v>309</v>
      </c>
      <c r="D346" s="18" t="s">
        <v>310</v>
      </c>
      <c r="E346" s="18" t="s">
        <v>28</v>
      </c>
      <c r="F346" s="18">
        <v>45</v>
      </c>
      <c r="G346" s="18" t="s">
        <v>34</v>
      </c>
      <c r="H346" s="18">
        <v>0.312</v>
      </c>
      <c r="I346" s="18">
        <v>519</v>
      </c>
      <c r="J346" s="18">
        <v>450</v>
      </c>
      <c r="K346" s="22">
        <f t="shared" si="90"/>
        <v>20</v>
      </c>
      <c r="L346" s="18">
        <v>1</v>
      </c>
      <c r="M346" s="18">
        <v>0</v>
      </c>
      <c r="N346" s="23">
        <f t="shared" si="84"/>
        <v>182.928</v>
      </c>
      <c r="O346" s="23">
        <f t="shared" si="85"/>
        <v>182.928</v>
      </c>
      <c r="P346" s="23">
        <f t="shared" si="86"/>
        <v>188.118</v>
      </c>
      <c r="Q346" s="23"/>
    </row>
    <row r="347" spans="1:17" s="2" customFormat="1" ht="27" customHeight="1">
      <c r="A347" s="18">
        <v>342</v>
      </c>
      <c r="B347" s="18"/>
      <c r="C347" s="18" t="s">
        <v>309</v>
      </c>
      <c r="D347" s="18" t="s">
        <v>310</v>
      </c>
      <c r="E347" s="18" t="s">
        <v>28</v>
      </c>
      <c r="F347" s="18">
        <v>45</v>
      </c>
      <c r="G347" s="18" t="s">
        <v>36</v>
      </c>
      <c r="H347" s="18">
        <v>0.364</v>
      </c>
      <c r="I347" s="18">
        <v>519</v>
      </c>
      <c r="J347" s="18">
        <v>450</v>
      </c>
      <c r="K347" s="22">
        <f aca="true" t="shared" si="91" ref="K347:K353">J347/(F347*0.45)</f>
        <v>22.22222222222222</v>
      </c>
      <c r="L347" s="18">
        <v>1</v>
      </c>
      <c r="M347" s="18">
        <v>0</v>
      </c>
      <c r="N347" s="23">
        <f t="shared" si="84"/>
        <v>212.13822222222223</v>
      </c>
      <c r="O347" s="23">
        <f t="shared" si="85"/>
        <v>212.13822222222223</v>
      </c>
      <c r="P347" s="23">
        <f t="shared" si="86"/>
        <v>217.32822222222222</v>
      </c>
      <c r="Q347" s="23"/>
    </row>
    <row r="348" spans="1:17" s="2" customFormat="1" ht="30.75" customHeight="1">
      <c r="A348" s="18">
        <v>343</v>
      </c>
      <c r="B348" s="18" t="s">
        <v>311</v>
      </c>
      <c r="C348" s="18" t="s">
        <v>312</v>
      </c>
      <c r="D348" s="18" t="s">
        <v>313</v>
      </c>
      <c r="E348" s="18" t="s">
        <v>28</v>
      </c>
      <c r="F348" s="18">
        <v>43</v>
      </c>
      <c r="G348" s="18" t="s">
        <v>34</v>
      </c>
      <c r="H348" s="18">
        <v>0.312</v>
      </c>
      <c r="I348" s="18">
        <v>1400</v>
      </c>
      <c r="J348" s="18">
        <v>800</v>
      </c>
      <c r="K348" s="22">
        <f t="shared" si="90"/>
        <v>37.2093023255814</v>
      </c>
      <c r="L348" s="18">
        <v>1</v>
      </c>
      <c r="M348" s="18">
        <v>0</v>
      </c>
      <c r="N348" s="23">
        <f t="shared" si="84"/>
        <v>475.0093023255814</v>
      </c>
      <c r="O348" s="23">
        <f t="shared" si="85"/>
        <v>475.0093023255814</v>
      </c>
      <c r="P348" s="23">
        <f t="shared" si="86"/>
        <v>489.0093023255814</v>
      </c>
      <c r="Q348" s="23"/>
    </row>
    <row r="349" spans="1:17" s="2" customFormat="1" ht="30.75" customHeight="1">
      <c r="A349" s="18">
        <v>344</v>
      </c>
      <c r="B349" s="18"/>
      <c r="C349" s="18"/>
      <c r="D349" s="18" t="s">
        <v>314</v>
      </c>
      <c r="E349" s="18" t="s">
        <v>28</v>
      </c>
      <c r="F349" s="18">
        <v>43</v>
      </c>
      <c r="G349" s="18" t="s">
        <v>34</v>
      </c>
      <c r="H349" s="18">
        <v>0.312</v>
      </c>
      <c r="I349" s="18">
        <v>1468</v>
      </c>
      <c r="J349" s="18">
        <v>800</v>
      </c>
      <c r="K349" s="22">
        <f t="shared" si="90"/>
        <v>37.2093023255814</v>
      </c>
      <c r="L349" s="18">
        <v>1</v>
      </c>
      <c r="M349" s="18">
        <v>0</v>
      </c>
      <c r="N349" s="23">
        <f t="shared" si="84"/>
        <v>496.2253023255814</v>
      </c>
      <c r="O349" s="23">
        <f t="shared" si="85"/>
        <v>496.2253023255814</v>
      </c>
      <c r="P349" s="23">
        <f t="shared" si="86"/>
        <v>510.90530232558143</v>
      </c>
      <c r="Q349" s="23"/>
    </row>
    <row r="350" spans="1:17" s="2" customFormat="1" ht="30.75" customHeight="1">
      <c r="A350" s="18">
        <v>345</v>
      </c>
      <c r="B350" s="18"/>
      <c r="C350" s="18"/>
      <c r="D350" s="18" t="s">
        <v>315</v>
      </c>
      <c r="E350" s="18" t="s">
        <v>28</v>
      </c>
      <c r="F350" s="18">
        <v>43</v>
      </c>
      <c r="G350" s="18" t="s">
        <v>34</v>
      </c>
      <c r="H350" s="18">
        <v>0.312</v>
      </c>
      <c r="I350" s="24">
        <v>1480</v>
      </c>
      <c r="J350" s="26">
        <v>799.9992</v>
      </c>
      <c r="K350" s="22">
        <f t="shared" si="90"/>
        <v>37.20926511627907</v>
      </c>
      <c r="L350" s="18">
        <v>1</v>
      </c>
      <c r="M350" s="18">
        <v>0</v>
      </c>
      <c r="N350" s="23">
        <f t="shared" si="84"/>
        <v>499.9692651162791</v>
      </c>
      <c r="O350" s="23">
        <f t="shared" si="85"/>
        <v>499.9692651162791</v>
      </c>
      <c r="P350" s="23">
        <f t="shared" si="86"/>
        <v>514.769265116279</v>
      </c>
      <c r="Q350" s="23"/>
    </row>
    <row r="351" spans="1:17" s="2" customFormat="1" ht="30.75" customHeight="1">
      <c r="A351" s="18">
        <v>346</v>
      </c>
      <c r="B351" s="18" t="s">
        <v>311</v>
      </c>
      <c r="C351" s="18" t="s">
        <v>312</v>
      </c>
      <c r="D351" s="18" t="s">
        <v>313</v>
      </c>
      <c r="E351" s="18" t="s">
        <v>28</v>
      </c>
      <c r="F351" s="18">
        <v>43</v>
      </c>
      <c r="G351" s="18" t="s">
        <v>36</v>
      </c>
      <c r="H351" s="18">
        <v>0.364</v>
      </c>
      <c r="I351" s="18">
        <v>1400</v>
      </c>
      <c r="J351" s="18">
        <v>800</v>
      </c>
      <c r="K351" s="22">
        <f t="shared" si="91"/>
        <v>41.343669250645995</v>
      </c>
      <c r="L351" s="18">
        <v>1</v>
      </c>
      <c r="M351" s="18">
        <v>0</v>
      </c>
      <c r="N351" s="23">
        <f t="shared" si="84"/>
        <v>551.9436692506459</v>
      </c>
      <c r="O351" s="23">
        <f t="shared" si="85"/>
        <v>551.9436692506459</v>
      </c>
      <c r="P351" s="23">
        <f t="shared" si="86"/>
        <v>565.9436692506459</v>
      </c>
      <c r="Q351" s="23"/>
    </row>
    <row r="352" spans="1:17" s="2" customFormat="1" ht="30.75" customHeight="1">
      <c r="A352" s="18">
        <v>347</v>
      </c>
      <c r="B352" s="18"/>
      <c r="C352" s="18"/>
      <c r="D352" s="18" t="s">
        <v>314</v>
      </c>
      <c r="E352" s="18" t="s">
        <v>28</v>
      </c>
      <c r="F352" s="18">
        <v>43</v>
      </c>
      <c r="G352" s="18" t="s">
        <v>36</v>
      </c>
      <c r="H352" s="18">
        <v>0.364</v>
      </c>
      <c r="I352" s="18">
        <v>1468</v>
      </c>
      <c r="J352" s="18">
        <v>800</v>
      </c>
      <c r="K352" s="22">
        <f t="shared" si="91"/>
        <v>41.343669250645995</v>
      </c>
      <c r="L352" s="18">
        <v>1</v>
      </c>
      <c r="M352" s="18">
        <v>0</v>
      </c>
      <c r="N352" s="23">
        <f t="shared" si="84"/>
        <v>576.695669250646</v>
      </c>
      <c r="O352" s="23">
        <f t="shared" si="85"/>
        <v>576.695669250646</v>
      </c>
      <c r="P352" s="23">
        <f t="shared" si="86"/>
        <v>591.375669250646</v>
      </c>
      <c r="Q352" s="23"/>
    </row>
    <row r="353" spans="1:17" s="2" customFormat="1" ht="30.75" customHeight="1">
      <c r="A353" s="18">
        <v>348</v>
      </c>
      <c r="B353" s="18"/>
      <c r="C353" s="18"/>
      <c r="D353" s="18" t="s">
        <v>315</v>
      </c>
      <c r="E353" s="18" t="s">
        <v>28</v>
      </c>
      <c r="F353" s="18">
        <v>43</v>
      </c>
      <c r="G353" s="18" t="s">
        <v>36</v>
      </c>
      <c r="H353" s="18">
        <v>0.364</v>
      </c>
      <c r="I353" s="24">
        <v>1480</v>
      </c>
      <c r="J353" s="26">
        <v>799.9992</v>
      </c>
      <c r="K353" s="22">
        <f t="shared" si="91"/>
        <v>41.34362790697674</v>
      </c>
      <c r="L353" s="18">
        <v>1</v>
      </c>
      <c r="M353" s="18">
        <v>0</v>
      </c>
      <c r="N353" s="23">
        <f t="shared" si="84"/>
        <v>581.0636279069768</v>
      </c>
      <c r="O353" s="23">
        <f t="shared" si="85"/>
        <v>581.0636279069768</v>
      </c>
      <c r="P353" s="23">
        <f t="shared" si="86"/>
        <v>595.8636279069767</v>
      </c>
      <c r="Q353" s="23"/>
    </row>
    <row r="354" spans="1:17" s="2" customFormat="1" ht="30.75" customHeight="1">
      <c r="A354" s="18">
        <v>349</v>
      </c>
      <c r="B354" s="18" t="s">
        <v>316</v>
      </c>
      <c r="C354" s="18" t="s">
        <v>317</v>
      </c>
      <c r="D354" s="18" t="s">
        <v>318</v>
      </c>
      <c r="E354" s="18" t="s">
        <v>28</v>
      </c>
      <c r="F354" s="18">
        <v>38</v>
      </c>
      <c r="G354" s="18" t="s">
        <v>34</v>
      </c>
      <c r="H354" s="18">
        <v>0.312</v>
      </c>
      <c r="I354" s="18">
        <v>855</v>
      </c>
      <c r="J354" s="18">
        <v>840</v>
      </c>
      <c r="K354" s="22">
        <f aca="true" t="shared" si="92" ref="K354:K362">J354/(F354*0.5)</f>
        <v>44.21052631578947</v>
      </c>
      <c r="L354" s="18">
        <v>1</v>
      </c>
      <c r="M354" s="18">
        <v>0</v>
      </c>
      <c r="N354" s="23">
        <f t="shared" si="84"/>
        <v>311.97052631578947</v>
      </c>
      <c r="O354" s="23">
        <f t="shared" si="85"/>
        <v>311.97052631578947</v>
      </c>
      <c r="P354" s="23">
        <f t="shared" si="86"/>
        <v>320.5205263157895</v>
      </c>
      <c r="Q354" s="23"/>
    </row>
    <row r="355" spans="1:17" s="2" customFormat="1" ht="30.75" customHeight="1">
      <c r="A355" s="18">
        <v>350</v>
      </c>
      <c r="B355" s="18"/>
      <c r="C355" s="18"/>
      <c r="D355" s="18" t="s">
        <v>212</v>
      </c>
      <c r="E355" s="18" t="s">
        <v>28</v>
      </c>
      <c r="F355" s="18">
        <v>38</v>
      </c>
      <c r="G355" s="18" t="s">
        <v>34</v>
      </c>
      <c r="H355" s="18">
        <v>0.312</v>
      </c>
      <c r="I355" s="18">
        <v>895</v>
      </c>
      <c r="J355" s="18">
        <v>880</v>
      </c>
      <c r="K355" s="22">
        <f t="shared" si="92"/>
        <v>46.31578947368421</v>
      </c>
      <c r="L355" s="18">
        <v>1</v>
      </c>
      <c r="M355" s="18">
        <v>0</v>
      </c>
      <c r="N355" s="23">
        <f t="shared" si="84"/>
        <v>326.55578947368423</v>
      </c>
      <c r="O355" s="23">
        <f t="shared" si="85"/>
        <v>326.55578947368423</v>
      </c>
      <c r="P355" s="23">
        <f t="shared" si="86"/>
        <v>335.5057894736842</v>
      </c>
      <c r="Q355" s="23"/>
    </row>
    <row r="356" spans="1:17" s="2" customFormat="1" ht="30.75" customHeight="1">
      <c r="A356" s="18">
        <v>351</v>
      </c>
      <c r="B356" s="18"/>
      <c r="C356" s="18"/>
      <c r="D356" s="18" t="s">
        <v>319</v>
      </c>
      <c r="E356" s="18" t="s">
        <v>28</v>
      </c>
      <c r="F356" s="18">
        <v>38</v>
      </c>
      <c r="G356" s="18" t="s">
        <v>34</v>
      </c>
      <c r="H356" s="18">
        <v>0.312</v>
      </c>
      <c r="I356" s="18">
        <v>920</v>
      </c>
      <c r="J356" s="18">
        <v>910</v>
      </c>
      <c r="K356" s="22">
        <f t="shared" si="92"/>
        <v>47.89473684210526</v>
      </c>
      <c r="L356" s="18">
        <v>1</v>
      </c>
      <c r="M356" s="18">
        <v>0</v>
      </c>
      <c r="N356" s="23">
        <f t="shared" si="84"/>
        <v>335.9347368421053</v>
      </c>
      <c r="O356" s="23">
        <f t="shared" si="85"/>
        <v>335.9347368421053</v>
      </c>
      <c r="P356" s="23">
        <f t="shared" si="86"/>
        <v>345.13473684210527</v>
      </c>
      <c r="Q356" s="23"/>
    </row>
    <row r="357" spans="1:17" s="2" customFormat="1" ht="30.75" customHeight="1">
      <c r="A357" s="18">
        <v>352</v>
      </c>
      <c r="B357" s="18"/>
      <c r="C357" s="18"/>
      <c r="D357" s="18" t="s">
        <v>320</v>
      </c>
      <c r="E357" s="18" t="s">
        <v>28</v>
      </c>
      <c r="F357" s="18">
        <v>38</v>
      </c>
      <c r="G357" s="18" t="s">
        <v>34</v>
      </c>
      <c r="H357" s="18">
        <v>0.312</v>
      </c>
      <c r="I357" s="18">
        <v>930</v>
      </c>
      <c r="J357" s="18">
        <v>920</v>
      </c>
      <c r="K357" s="22">
        <f t="shared" si="92"/>
        <v>48.421052631578945</v>
      </c>
      <c r="L357" s="18">
        <v>1</v>
      </c>
      <c r="M357" s="18">
        <v>0</v>
      </c>
      <c r="N357" s="23">
        <f t="shared" si="84"/>
        <v>339.581052631579</v>
      </c>
      <c r="O357" s="23">
        <f t="shared" si="85"/>
        <v>339.581052631579</v>
      </c>
      <c r="P357" s="23">
        <f t="shared" si="86"/>
        <v>348.881052631579</v>
      </c>
      <c r="Q357" s="23"/>
    </row>
    <row r="358" spans="1:17" s="2" customFormat="1" ht="30.75" customHeight="1">
      <c r="A358" s="18">
        <v>353</v>
      </c>
      <c r="B358" s="18"/>
      <c r="C358" s="18"/>
      <c r="D358" s="18" t="s">
        <v>321</v>
      </c>
      <c r="E358" s="18" t="s">
        <v>28</v>
      </c>
      <c r="F358" s="18">
        <v>38</v>
      </c>
      <c r="G358" s="18" t="s">
        <v>34</v>
      </c>
      <c r="H358" s="18">
        <v>0.312</v>
      </c>
      <c r="I358" s="18">
        <v>950</v>
      </c>
      <c r="J358" s="18">
        <v>940</v>
      </c>
      <c r="K358" s="22">
        <f t="shared" si="92"/>
        <v>49.473684210526315</v>
      </c>
      <c r="L358" s="18">
        <v>1</v>
      </c>
      <c r="M358" s="18">
        <v>0</v>
      </c>
      <c r="N358" s="23">
        <f t="shared" si="84"/>
        <v>346.8736842105263</v>
      </c>
      <c r="O358" s="23">
        <f t="shared" si="85"/>
        <v>346.8736842105263</v>
      </c>
      <c r="P358" s="23">
        <f t="shared" si="86"/>
        <v>356.3736842105263</v>
      </c>
      <c r="Q358" s="23"/>
    </row>
    <row r="359" spans="1:17" s="2" customFormat="1" ht="30.75" customHeight="1">
      <c r="A359" s="18">
        <v>354</v>
      </c>
      <c r="B359" s="18"/>
      <c r="C359" s="18"/>
      <c r="D359" s="18" t="s">
        <v>322</v>
      </c>
      <c r="E359" s="18" t="s">
        <v>28</v>
      </c>
      <c r="F359" s="18">
        <v>38</v>
      </c>
      <c r="G359" s="18" t="s">
        <v>34</v>
      </c>
      <c r="H359" s="18">
        <v>0.312</v>
      </c>
      <c r="I359" s="24">
        <v>990</v>
      </c>
      <c r="J359" s="25">
        <v>980</v>
      </c>
      <c r="K359" s="22">
        <f t="shared" si="92"/>
        <v>51.578947368421055</v>
      </c>
      <c r="L359" s="18">
        <v>1</v>
      </c>
      <c r="M359" s="18">
        <v>0</v>
      </c>
      <c r="N359" s="23">
        <f t="shared" si="84"/>
        <v>361.45894736842104</v>
      </c>
      <c r="O359" s="23">
        <f t="shared" si="85"/>
        <v>361.45894736842104</v>
      </c>
      <c r="P359" s="23">
        <f t="shared" si="86"/>
        <v>371.358947368421</v>
      </c>
      <c r="Q359" s="23"/>
    </row>
    <row r="360" spans="1:17" s="2" customFormat="1" ht="30.75" customHeight="1">
      <c r="A360" s="18">
        <v>355</v>
      </c>
      <c r="B360" s="18"/>
      <c r="C360" s="18"/>
      <c r="D360" s="18" t="s">
        <v>323</v>
      </c>
      <c r="E360" s="18" t="s">
        <v>28</v>
      </c>
      <c r="F360" s="18">
        <v>38</v>
      </c>
      <c r="G360" s="18" t="s">
        <v>34</v>
      </c>
      <c r="H360" s="18">
        <v>0.312</v>
      </c>
      <c r="I360" s="24">
        <v>1060</v>
      </c>
      <c r="J360" s="25">
        <v>1030</v>
      </c>
      <c r="K360" s="22">
        <f t="shared" si="92"/>
        <v>54.21052631578947</v>
      </c>
      <c r="L360" s="18">
        <v>1</v>
      </c>
      <c r="M360" s="18">
        <v>1</v>
      </c>
      <c r="N360" s="23">
        <f t="shared" si="84"/>
        <v>386.9305263157895</v>
      </c>
      <c r="O360" s="23">
        <f t="shared" si="85"/>
        <v>386.9305263157895</v>
      </c>
      <c r="P360" s="23">
        <f t="shared" si="86"/>
        <v>396.53052631578953</v>
      </c>
      <c r="Q360" s="23"/>
    </row>
    <row r="361" spans="1:17" s="2" customFormat="1" ht="30.75" customHeight="1">
      <c r="A361" s="18">
        <v>356</v>
      </c>
      <c r="B361" s="18"/>
      <c r="C361" s="18"/>
      <c r="D361" s="18" t="s">
        <v>324</v>
      </c>
      <c r="E361" s="18" t="s">
        <v>28</v>
      </c>
      <c r="F361" s="18">
        <v>38</v>
      </c>
      <c r="G361" s="18" t="s">
        <v>34</v>
      </c>
      <c r="H361" s="18">
        <v>0.312</v>
      </c>
      <c r="I361" s="24">
        <v>1108</v>
      </c>
      <c r="J361" s="25">
        <v>1090</v>
      </c>
      <c r="K361" s="22">
        <f t="shared" si="92"/>
        <v>57.36842105263158</v>
      </c>
      <c r="L361" s="18">
        <v>1</v>
      </c>
      <c r="M361" s="18">
        <v>2</v>
      </c>
      <c r="N361" s="23">
        <f t="shared" si="84"/>
        <v>406.0644210526316</v>
      </c>
      <c r="O361" s="23">
        <f t="shared" si="85"/>
        <v>406.0644210526316</v>
      </c>
      <c r="P361" s="23">
        <f t="shared" si="86"/>
        <v>415.14442105263157</v>
      </c>
      <c r="Q361" s="23"/>
    </row>
    <row r="362" spans="1:17" s="2" customFormat="1" ht="30.75" customHeight="1">
      <c r="A362" s="18">
        <v>357</v>
      </c>
      <c r="B362" s="18"/>
      <c r="C362" s="18"/>
      <c r="D362" s="18" t="s">
        <v>325</v>
      </c>
      <c r="E362" s="18" t="s">
        <v>28</v>
      </c>
      <c r="F362" s="18">
        <v>38</v>
      </c>
      <c r="G362" s="18" t="s">
        <v>34</v>
      </c>
      <c r="H362" s="18">
        <v>0.312</v>
      </c>
      <c r="I362" s="24">
        <v>1168</v>
      </c>
      <c r="J362" s="25">
        <v>1120</v>
      </c>
      <c r="K362" s="22">
        <f t="shared" si="92"/>
        <v>58.94736842105263</v>
      </c>
      <c r="L362" s="18">
        <v>1</v>
      </c>
      <c r="M362" s="18">
        <v>3</v>
      </c>
      <c r="N362" s="23">
        <f t="shared" si="84"/>
        <v>427.36336842105266</v>
      </c>
      <c r="O362" s="23">
        <f t="shared" si="85"/>
        <v>427.36336842105266</v>
      </c>
      <c r="P362" s="23">
        <f t="shared" si="86"/>
        <v>436.04336842105266</v>
      </c>
      <c r="Q362" s="23"/>
    </row>
    <row r="363" spans="1:17" s="2" customFormat="1" ht="27.75" customHeight="1">
      <c r="A363" s="18">
        <v>358</v>
      </c>
      <c r="B363" s="18" t="s">
        <v>316</v>
      </c>
      <c r="C363" s="18" t="s">
        <v>317</v>
      </c>
      <c r="D363" s="18" t="s">
        <v>318</v>
      </c>
      <c r="E363" s="18" t="s">
        <v>28</v>
      </c>
      <c r="F363" s="18">
        <v>43</v>
      </c>
      <c r="G363" s="18" t="s">
        <v>36</v>
      </c>
      <c r="H363" s="18">
        <v>0.364</v>
      </c>
      <c r="I363" s="18">
        <v>855</v>
      </c>
      <c r="J363" s="18">
        <v>840</v>
      </c>
      <c r="K363" s="22">
        <f aca="true" t="shared" si="93" ref="K363:K371">J363/(F363*0.45)</f>
        <v>43.41085271317829</v>
      </c>
      <c r="L363" s="18">
        <v>1</v>
      </c>
      <c r="M363" s="18">
        <v>0</v>
      </c>
      <c r="N363" s="23">
        <f t="shared" si="84"/>
        <v>355.6308527131783</v>
      </c>
      <c r="O363" s="23">
        <f t="shared" si="85"/>
        <v>355.6308527131783</v>
      </c>
      <c r="P363" s="23">
        <f t="shared" si="86"/>
        <v>364.1808527131783</v>
      </c>
      <c r="Q363" s="23"/>
    </row>
    <row r="364" spans="1:17" s="2" customFormat="1" ht="27.75" customHeight="1">
      <c r="A364" s="18">
        <v>359</v>
      </c>
      <c r="B364" s="18"/>
      <c r="C364" s="18"/>
      <c r="D364" s="18" t="s">
        <v>212</v>
      </c>
      <c r="E364" s="18" t="s">
        <v>28</v>
      </c>
      <c r="F364" s="18">
        <v>43</v>
      </c>
      <c r="G364" s="18" t="s">
        <v>36</v>
      </c>
      <c r="H364" s="18">
        <v>0.364</v>
      </c>
      <c r="I364" s="18">
        <v>895</v>
      </c>
      <c r="J364" s="18">
        <v>880</v>
      </c>
      <c r="K364" s="22">
        <f t="shared" si="93"/>
        <v>45.47803617571059</v>
      </c>
      <c r="L364" s="18">
        <v>1</v>
      </c>
      <c r="M364" s="18">
        <v>0</v>
      </c>
      <c r="N364" s="23">
        <f t="shared" si="84"/>
        <v>372.2580361757106</v>
      </c>
      <c r="O364" s="23">
        <f t="shared" si="85"/>
        <v>372.2580361757106</v>
      </c>
      <c r="P364" s="23">
        <f t="shared" si="86"/>
        <v>381.20803617571056</v>
      </c>
      <c r="Q364" s="23"/>
    </row>
    <row r="365" spans="1:17" s="2" customFormat="1" ht="27.75" customHeight="1">
      <c r="A365" s="18">
        <v>360</v>
      </c>
      <c r="B365" s="18"/>
      <c r="C365" s="18"/>
      <c r="D365" s="18" t="s">
        <v>319</v>
      </c>
      <c r="E365" s="18" t="s">
        <v>28</v>
      </c>
      <c r="F365" s="18">
        <v>43</v>
      </c>
      <c r="G365" s="18" t="s">
        <v>36</v>
      </c>
      <c r="H365" s="18">
        <v>0.364</v>
      </c>
      <c r="I365" s="18">
        <v>920</v>
      </c>
      <c r="J365" s="18">
        <v>910</v>
      </c>
      <c r="K365" s="22">
        <f t="shared" si="93"/>
        <v>47.02842377260981</v>
      </c>
      <c r="L365" s="18">
        <v>1</v>
      </c>
      <c r="M365" s="18">
        <v>0</v>
      </c>
      <c r="N365" s="23">
        <f t="shared" si="84"/>
        <v>382.9084237726098</v>
      </c>
      <c r="O365" s="23">
        <f t="shared" si="85"/>
        <v>382.9084237726098</v>
      </c>
      <c r="P365" s="23">
        <f t="shared" si="86"/>
        <v>392.1084237726098</v>
      </c>
      <c r="Q365" s="23"/>
    </row>
    <row r="366" spans="1:17" s="2" customFormat="1" ht="27.75" customHeight="1">
      <c r="A366" s="18">
        <v>361</v>
      </c>
      <c r="B366" s="18"/>
      <c r="C366" s="18"/>
      <c r="D366" s="18" t="s">
        <v>320</v>
      </c>
      <c r="E366" s="18" t="s">
        <v>28</v>
      </c>
      <c r="F366" s="18">
        <v>43</v>
      </c>
      <c r="G366" s="18" t="s">
        <v>36</v>
      </c>
      <c r="H366" s="18">
        <v>0.364</v>
      </c>
      <c r="I366" s="18">
        <v>930</v>
      </c>
      <c r="J366" s="18">
        <v>920</v>
      </c>
      <c r="K366" s="22">
        <f t="shared" si="93"/>
        <v>47.54521963824289</v>
      </c>
      <c r="L366" s="18">
        <v>1</v>
      </c>
      <c r="M366" s="18">
        <v>0</v>
      </c>
      <c r="N366" s="23">
        <f t="shared" si="84"/>
        <v>387.06521963824287</v>
      </c>
      <c r="O366" s="23">
        <f t="shared" si="85"/>
        <v>387.06521963824287</v>
      </c>
      <c r="P366" s="23">
        <f t="shared" si="86"/>
        <v>396.3652196382429</v>
      </c>
      <c r="Q366" s="23"/>
    </row>
    <row r="367" spans="1:17" s="2" customFormat="1" ht="27.75" customHeight="1">
      <c r="A367" s="18">
        <v>362</v>
      </c>
      <c r="B367" s="18"/>
      <c r="C367" s="18"/>
      <c r="D367" s="18" t="s">
        <v>321</v>
      </c>
      <c r="E367" s="18" t="s">
        <v>28</v>
      </c>
      <c r="F367" s="18">
        <v>43</v>
      </c>
      <c r="G367" s="18" t="s">
        <v>36</v>
      </c>
      <c r="H367" s="18">
        <v>0.364</v>
      </c>
      <c r="I367" s="18">
        <v>950</v>
      </c>
      <c r="J367" s="18">
        <v>940</v>
      </c>
      <c r="K367" s="22">
        <f t="shared" si="93"/>
        <v>48.57881136950904</v>
      </c>
      <c r="L367" s="18">
        <v>1</v>
      </c>
      <c r="M367" s="18">
        <v>0</v>
      </c>
      <c r="N367" s="23">
        <f t="shared" si="84"/>
        <v>395.37881136950904</v>
      </c>
      <c r="O367" s="23">
        <f t="shared" si="85"/>
        <v>395.37881136950904</v>
      </c>
      <c r="P367" s="23">
        <f t="shared" si="86"/>
        <v>404.87881136950904</v>
      </c>
      <c r="Q367" s="23"/>
    </row>
    <row r="368" spans="1:17" s="2" customFormat="1" ht="27.75" customHeight="1">
      <c r="A368" s="18">
        <v>363</v>
      </c>
      <c r="B368" s="18"/>
      <c r="C368" s="18"/>
      <c r="D368" s="18" t="s">
        <v>322</v>
      </c>
      <c r="E368" s="18" t="s">
        <v>28</v>
      </c>
      <c r="F368" s="18">
        <v>43</v>
      </c>
      <c r="G368" s="18" t="s">
        <v>36</v>
      </c>
      <c r="H368" s="18">
        <v>0.364</v>
      </c>
      <c r="I368" s="24">
        <v>990</v>
      </c>
      <c r="J368" s="25">
        <v>980</v>
      </c>
      <c r="K368" s="22">
        <f t="shared" si="93"/>
        <v>50.64599483204134</v>
      </c>
      <c r="L368" s="18">
        <v>1</v>
      </c>
      <c r="M368" s="18">
        <v>0</v>
      </c>
      <c r="N368" s="23">
        <f t="shared" si="84"/>
        <v>412.0059948320413</v>
      </c>
      <c r="O368" s="23">
        <f t="shared" si="85"/>
        <v>412.0059948320413</v>
      </c>
      <c r="P368" s="23">
        <f t="shared" si="86"/>
        <v>421.9059948320413</v>
      </c>
      <c r="Q368" s="23"/>
    </row>
    <row r="369" spans="1:17" s="2" customFormat="1" ht="27.75" customHeight="1">
      <c r="A369" s="18">
        <v>364</v>
      </c>
      <c r="B369" s="18"/>
      <c r="C369" s="18"/>
      <c r="D369" s="18" t="s">
        <v>323</v>
      </c>
      <c r="E369" s="18" t="s">
        <v>28</v>
      </c>
      <c r="F369" s="18">
        <v>43</v>
      </c>
      <c r="G369" s="18" t="s">
        <v>36</v>
      </c>
      <c r="H369" s="18">
        <v>0.364</v>
      </c>
      <c r="I369" s="24">
        <v>1060</v>
      </c>
      <c r="J369" s="25">
        <v>1030</v>
      </c>
      <c r="K369" s="22">
        <f t="shared" si="93"/>
        <v>53.229974160206716</v>
      </c>
      <c r="L369" s="18">
        <v>1</v>
      </c>
      <c r="M369" s="18">
        <v>1</v>
      </c>
      <c r="N369" s="23">
        <f t="shared" si="84"/>
        <v>441.0699741602067</v>
      </c>
      <c r="O369" s="23">
        <f t="shared" si="85"/>
        <v>441.0699741602067</v>
      </c>
      <c r="P369" s="23">
        <f t="shared" si="86"/>
        <v>450.6699741602067</v>
      </c>
      <c r="Q369" s="23"/>
    </row>
    <row r="370" spans="1:17" s="2" customFormat="1" ht="27.75" customHeight="1">
      <c r="A370" s="18">
        <v>365</v>
      </c>
      <c r="B370" s="18"/>
      <c r="C370" s="18"/>
      <c r="D370" s="18" t="s">
        <v>324</v>
      </c>
      <c r="E370" s="18" t="s">
        <v>28</v>
      </c>
      <c r="F370" s="18">
        <v>43</v>
      </c>
      <c r="G370" s="18" t="s">
        <v>36</v>
      </c>
      <c r="H370" s="18">
        <v>0.364</v>
      </c>
      <c r="I370" s="24">
        <v>1108</v>
      </c>
      <c r="J370" s="25">
        <v>1090</v>
      </c>
      <c r="K370" s="22">
        <f t="shared" si="93"/>
        <v>56.330749354005164</v>
      </c>
      <c r="L370" s="18">
        <v>1</v>
      </c>
      <c r="M370" s="18">
        <v>2</v>
      </c>
      <c r="N370" s="23">
        <f t="shared" si="84"/>
        <v>462.64274935400516</v>
      </c>
      <c r="O370" s="23">
        <f t="shared" si="85"/>
        <v>462.64274935400516</v>
      </c>
      <c r="P370" s="23">
        <f t="shared" si="86"/>
        <v>471.72274935400515</v>
      </c>
      <c r="Q370" s="23"/>
    </row>
    <row r="371" spans="1:17" s="2" customFormat="1" ht="27.75" customHeight="1">
      <c r="A371" s="18">
        <v>366</v>
      </c>
      <c r="B371" s="18"/>
      <c r="C371" s="18"/>
      <c r="D371" s="18" t="s">
        <v>325</v>
      </c>
      <c r="E371" s="18" t="s">
        <v>28</v>
      </c>
      <c r="F371" s="18">
        <v>43</v>
      </c>
      <c r="G371" s="18" t="s">
        <v>36</v>
      </c>
      <c r="H371" s="18">
        <v>0.364</v>
      </c>
      <c r="I371" s="24">
        <v>1168</v>
      </c>
      <c r="J371" s="25">
        <v>1120</v>
      </c>
      <c r="K371" s="22">
        <f t="shared" si="93"/>
        <v>57.88113695090439</v>
      </c>
      <c r="L371" s="18">
        <v>1</v>
      </c>
      <c r="M371" s="18">
        <v>3</v>
      </c>
      <c r="N371" s="23">
        <f t="shared" si="84"/>
        <v>487.03313695090435</v>
      </c>
      <c r="O371" s="23">
        <f t="shared" si="85"/>
        <v>487.03313695090435</v>
      </c>
      <c r="P371" s="23">
        <f t="shared" si="86"/>
        <v>495.71313695090436</v>
      </c>
      <c r="Q371" s="23"/>
    </row>
    <row r="372" spans="1:17" s="2" customFormat="1" ht="27.75" customHeight="1">
      <c r="A372" s="18">
        <v>367</v>
      </c>
      <c r="B372" s="18" t="s">
        <v>326</v>
      </c>
      <c r="C372" s="18" t="s">
        <v>327</v>
      </c>
      <c r="D372" s="18" t="s">
        <v>328</v>
      </c>
      <c r="E372" s="18" t="s">
        <v>28</v>
      </c>
      <c r="F372" s="18">
        <v>55</v>
      </c>
      <c r="G372" s="18" t="s">
        <v>34</v>
      </c>
      <c r="H372" s="18">
        <v>0.312</v>
      </c>
      <c r="I372" s="24">
        <v>1100</v>
      </c>
      <c r="J372" s="25">
        <v>990</v>
      </c>
      <c r="K372" s="22">
        <f aca="true" t="shared" si="94" ref="K372:K375">J372/(F372*0.5)</f>
        <v>36</v>
      </c>
      <c r="L372" s="18">
        <v>1</v>
      </c>
      <c r="M372" s="18">
        <v>0</v>
      </c>
      <c r="N372" s="23">
        <f t="shared" si="84"/>
        <v>380.2</v>
      </c>
      <c r="O372" s="23">
        <f t="shared" si="85"/>
        <v>380.2</v>
      </c>
      <c r="P372" s="23">
        <f t="shared" si="86"/>
        <v>391.2</v>
      </c>
      <c r="Q372" s="23"/>
    </row>
    <row r="373" spans="1:17" s="2" customFormat="1" ht="27.75" customHeight="1">
      <c r="A373" s="18">
        <v>368</v>
      </c>
      <c r="B373" s="18"/>
      <c r="C373" s="18"/>
      <c r="D373" s="18" t="s">
        <v>329</v>
      </c>
      <c r="E373" s="18" t="s">
        <v>28</v>
      </c>
      <c r="F373" s="18">
        <v>55</v>
      </c>
      <c r="G373" s="18" t="s">
        <v>34</v>
      </c>
      <c r="H373" s="18">
        <v>0.312</v>
      </c>
      <c r="I373" s="24">
        <v>1400</v>
      </c>
      <c r="J373" s="25">
        <v>1220</v>
      </c>
      <c r="K373" s="22">
        <f t="shared" si="94"/>
        <v>44.36363636363637</v>
      </c>
      <c r="L373" s="18">
        <v>1</v>
      </c>
      <c r="M373" s="18">
        <v>0</v>
      </c>
      <c r="N373" s="23">
        <f t="shared" si="84"/>
        <v>482.1636363636364</v>
      </c>
      <c r="O373" s="23">
        <f t="shared" si="85"/>
        <v>482.1636363636364</v>
      </c>
      <c r="P373" s="23">
        <f t="shared" si="86"/>
        <v>496.1636363636364</v>
      </c>
      <c r="Q373" s="23"/>
    </row>
    <row r="374" spans="1:17" s="2" customFormat="1" ht="27.75" customHeight="1">
      <c r="A374" s="18">
        <v>369</v>
      </c>
      <c r="B374" s="18"/>
      <c r="C374" s="18"/>
      <c r="D374" s="18" t="s">
        <v>330</v>
      </c>
      <c r="E374" s="18" t="s">
        <v>28</v>
      </c>
      <c r="F374" s="18">
        <v>55</v>
      </c>
      <c r="G374" s="18" t="s">
        <v>34</v>
      </c>
      <c r="H374" s="18">
        <v>0.312</v>
      </c>
      <c r="I374" s="24">
        <v>1649</v>
      </c>
      <c r="J374" s="25">
        <v>1458</v>
      </c>
      <c r="K374" s="22">
        <f t="shared" si="94"/>
        <v>53.018181818181816</v>
      </c>
      <c r="L374" s="18">
        <v>1</v>
      </c>
      <c r="M374" s="18">
        <v>0</v>
      </c>
      <c r="N374" s="23">
        <f t="shared" si="84"/>
        <v>568.5061818181817</v>
      </c>
      <c r="O374" s="23">
        <f t="shared" si="85"/>
        <v>568.5061818181817</v>
      </c>
      <c r="P374" s="23">
        <f t="shared" si="86"/>
        <v>584.9961818181818</v>
      </c>
      <c r="Q374" s="23"/>
    </row>
    <row r="375" spans="1:17" s="2" customFormat="1" ht="27.75" customHeight="1">
      <c r="A375" s="18">
        <v>370</v>
      </c>
      <c r="B375" s="18"/>
      <c r="C375" s="18"/>
      <c r="D375" s="18" t="s">
        <v>331</v>
      </c>
      <c r="E375" s="18" t="s">
        <v>28</v>
      </c>
      <c r="F375" s="18">
        <v>55</v>
      </c>
      <c r="G375" s="18" t="s">
        <v>34</v>
      </c>
      <c r="H375" s="18">
        <v>0.312</v>
      </c>
      <c r="I375" s="24">
        <v>1700</v>
      </c>
      <c r="J375" s="25">
        <v>1502.0775</v>
      </c>
      <c r="K375" s="22">
        <f t="shared" si="94"/>
        <v>54.621</v>
      </c>
      <c r="L375" s="18">
        <v>1</v>
      </c>
      <c r="M375" s="18">
        <v>0</v>
      </c>
      <c r="N375" s="23">
        <f t="shared" si="84"/>
        <v>586.021</v>
      </c>
      <c r="O375" s="23">
        <f t="shared" si="85"/>
        <v>586.021</v>
      </c>
      <c r="P375" s="23">
        <f t="shared" si="86"/>
        <v>603.021</v>
      </c>
      <c r="Q375" s="23"/>
    </row>
    <row r="376" spans="1:17" s="2" customFormat="1" ht="27.75" customHeight="1">
      <c r="A376" s="18">
        <v>371</v>
      </c>
      <c r="B376" s="18"/>
      <c r="C376" s="18" t="s">
        <v>327</v>
      </c>
      <c r="D376" s="18" t="s">
        <v>328</v>
      </c>
      <c r="E376" s="18" t="s">
        <v>28</v>
      </c>
      <c r="F376" s="18">
        <v>55</v>
      </c>
      <c r="G376" s="18" t="s">
        <v>36</v>
      </c>
      <c r="H376" s="18">
        <v>0.364</v>
      </c>
      <c r="I376" s="24">
        <v>1100</v>
      </c>
      <c r="J376" s="25">
        <v>990</v>
      </c>
      <c r="K376" s="22">
        <f aca="true" t="shared" si="95" ref="K376:K379">J376/(F376*0.45)</f>
        <v>40</v>
      </c>
      <c r="L376" s="18">
        <v>1</v>
      </c>
      <c r="M376" s="18">
        <v>0</v>
      </c>
      <c r="N376" s="23">
        <f t="shared" si="84"/>
        <v>441.4</v>
      </c>
      <c r="O376" s="23">
        <f t="shared" si="85"/>
        <v>441.4</v>
      </c>
      <c r="P376" s="23">
        <f t="shared" si="86"/>
        <v>452.4</v>
      </c>
      <c r="Q376" s="23"/>
    </row>
    <row r="377" spans="1:17" s="2" customFormat="1" ht="27.75" customHeight="1">
      <c r="A377" s="18">
        <v>372</v>
      </c>
      <c r="B377" s="18"/>
      <c r="C377" s="18"/>
      <c r="D377" s="18" t="s">
        <v>329</v>
      </c>
      <c r="E377" s="18" t="s">
        <v>28</v>
      </c>
      <c r="F377" s="18">
        <v>55</v>
      </c>
      <c r="G377" s="18" t="s">
        <v>36</v>
      </c>
      <c r="H377" s="18">
        <v>0.364</v>
      </c>
      <c r="I377" s="24">
        <v>1400</v>
      </c>
      <c r="J377" s="25">
        <v>1220</v>
      </c>
      <c r="K377" s="22">
        <f t="shared" si="95"/>
        <v>49.292929292929294</v>
      </c>
      <c r="L377" s="18">
        <v>1</v>
      </c>
      <c r="M377" s="18">
        <v>0</v>
      </c>
      <c r="N377" s="23">
        <f t="shared" si="84"/>
        <v>559.8929292929292</v>
      </c>
      <c r="O377" s="23">
        <f t="shared" si="85"/>
        <v>559.8929292929292</v>
      </c>
      <c r="P377" s="23">
        <f t="shared" si="86"/>
        <v>573.8929292929292</v>
      </c>
      <c r="Q377" s="23"/>
    </row>
    <row r="378" spans="1:17" s="2" customFormat="1" ht="27.75" customHeight="1">
      <c r="A378" s="18">
        <v>373</v>
      </c>
      <c r="B378" s="18"/>
      <c r="C378" s="18"/>
      <c r="D378" s="18" t="s">
        <v>330</v>
      </c>
      <c r="E378" s="18" t="s">
        <v>28</v>
      </c>
      <c r="F378" s="18">
        <v>55</v>
      </c>
      <c r="G378" s="18" t="s">
        <v>36</v>
      </c>
      <c r="H378" s="18">
        <v>0.364</v>
      </c>
      <c r="I378" s="24">
        <v>1649</v>
      </c>
      <c r="J378" s="25">
        <v>1458</v>
      </c>
      <c r="K378" s="22">
        <f t="shared" si="95"/>
        <v>58.90909090909091</v>
      </c>
      <c r="L378" s="18">
        <v>1</v>
      </c>
      <c r="M378" s="18">
        <v>0</v>
      </c>
      <c r="N378" s="23">
        <f t="shared" si="84"/>
        <v>660.1450909090909</v>
      </c>
      <c r="O378" s="23">
        <f t="shared" si="85"/>
        <v>660.1450909090909</v>
      </c>
      <c r="P378" s="23">
        <f t="shared" si="86"/>
        <v>676.6350909090909</v>
      </c>
      <c r="Q378" s="23"/>
    </row>
    <row r="379" spans="1:17" s="2" customFormat="1" ht="27.75" customHeight="1">
      <c r="A379" s="18">
        <v>374</v>
      </c>
      <c r="B379" s="18"/>
      <c r="C379" s="18"/>
      <c r="D379" s="18" t="s">
        <v>331</v>
      </c>
      <c r="E379" s="18" t="s">
        <v>28</v>
      </c>
      <c r="F379" s="18">
        <v>55</v>
      </c>
      <c r="G379" s="18" t="s">
        <v>36</v>
      </c>
      <c r="H379" s="18">
        <v>0.364</v>
      </c>
      <c r="I379" s="24">
        <v>1700</v>
      </c>
      <c r="J379" s="25">
        <v>1502.0775</v>
      </c>
      <c r="K379" s="22">
        <f t="shared" si="95"/>
        <v>60.690000000000005</v>
      </c>
      <c r="L379" s="18">
        <v>1</v>
      </c>
      <c r="M379" s="18">
        <v>0</v>
      </c>
      <c r="N379" s="23">
        <f t="shared" si="84"/>
        <v>680.49</v>
      </c>
      <c r="O379" s="23">
        <f t="shared" si="85"/>
        <v>680.49</v>
      </c>
      <c r="P379" s="23">
        <f t="shared" si="86"/>
        <v>697.49</v>
      </c>
      <c r="Q379" s="23"/>
    </row>
    <row r="380" spans="1:17" s="2" customFormat="1" ht="33.75" customHeight="1">
      <c r="A380" s="18">
        <v>375</v>
      </c>
      <c r="B380" s="18" t="s">
        <v>332</v>
      </c>
      <c r="C380" s="18" t="s">
        <v>333</v>
      </c>
      <c r="D380" s="18" t="s">
        <v>334</v>
      </c>
      <c r="E380" s="18" t="s">
        <v>28</v>
      </c>
      <c r="F380" s="18">
        <v>44</v>
      </c>
      <c r="G380" s="18" t="s">
        <v>34</v>
      </c>
      <c r="H380" s="18">
        <v>0.312</v>
      </c>
      <c r="I380" s="24">
        <v>1323</v>
      </c>
      <c r="J380" s="25">
        <v>1286</v>
      </c>
      <c r="K380" s="22">
        <f aca="true" t="shared" si="96" ref="K380:K385">J380/(F380*0.5)</f>
        <v>58.45454545454545</v>
      </c>
      <c r="L380" s="18">
        <v>1</v>
      </c>
      <c r="M380" s="18">
        <v>0</v>
      </c>
      <c r="N380" s="23">
        <f t="shared" si="84"/>
        <v>472.23054545454545</v>
      </c>
      <c r="O380" s="23">
        <f t="shared" si="85"/>
        <v>472.23054545454545</v>
      </c>
      <c r="P380" s="23">
        <f t="shared" si="86"/>
        <v>485.46054545454547</v>
      </c>
      <c r="Q380" s="23"/>
    </row>
    <row r="381" spans="1:17" s="2" customFormat="1" ht="33.75" customHeight="1">
      <c r="A381" s="18">
        <v>376</v>
      </c>
      <c r="B381" s="18"/>
      <c r="C381" s="18"/>
      <c r="D381" s="18" t="s">
        <v>335</v>
      </c>
      <c r="E381" s="18" t="s">
        <v>28</v>
      </c>
      <c r="F381" s="18">
        <v>44</v>
      </c>
      <c r="G381" s="18" t="s">
        <v>34</v>
      </c>
      <c r="H381" s="18">
        <v>0.312</v>
      </c>
      <c r="I381" s="24">
        <v>1410</v>
      </c>
      <c r="J381" s="25">
        <v>1385</v>
      </c>
      <c r="K381" s="22">
        <f t="shared" si="96"/>
        <v>62.95454545454545</v>
      </c>
      <c r="L381" s="18">
        <v>1</v>
      </c>
      <c r="M381" s="18">
        <v>0</v>
      </c>
      <c r="N381" s="23">
        <f t="shared" si="84"/>
        <v>503.87454545454545</v>
      </c>
      <c r="O381" s="23">
        <f t="shared" si="85"/>
        <v>503.87454545454545</v>
      </c>
      <c r="P381" s="23">
        <f t="shared" si="86"/>
        <v>517.9745454545455</v>
      </c>
      <c r="Q381" s="23"/>
    </row>
    <row r="382" spans="1:17" s="2" customFormat="1" ht="33.75" customHeight="1">
      <c r="A382" s="18">
        <v>377</v>
      </c>
      <c r="B382" s="18"/>
      <c r="C382" s="18"/>
      <c r="D382" s="18" t="s">
        <v>336</v>
      </c>
      <c r="E382" s="18" t="s">
        <v>28</v>
      </c>
      <c r="F382" s="18">
        <v>44</v>
      </c>
      <c r="G382" s="18" t="s">
        <v>34</v>
      </c>
      <c r="H382" s="18">
        <v>0.312</v>
      </c>
      <c r="I382" s="24">
        <v>1472</v>
      </c>
      <c r="J382" s="25">
        <v>1425</v>
      </c>
      <c r="K382" s="22">
        <f t="shared" si="96"/>
        <v>64.77272727272727</v>
      </c>
      <c r="L382" s="18">
        <v>1</v>
      </c>
      <c r="M382" s="18">
        <v>0</v>
      </c>
      <c r="N382" s="23">
        <f t="shared" si="84"/>
        <v>525.0367272727273</v>
      </c>
      <c r="O382" s="23">
        <f t="shared" si="85"/>
        <v>525.0367272727273</v>
      </c>
      <c r="P382" s="23">
        <f t="shared" si="86"/>
        <v>539.7567272727273</v>
      </c>
      <c r="Q382" s="23"/>
    </row>
    <row r="383" spans="1:17" s="2" customFormat="1" ht="33.75" customHeight="1">
      <c r="A383" s="18">
        <v>378</v>
      </c>
      <c r="B383" s="18"/>
      <c r="C383" s="18"/>
      <c r="D383" s="18" t="s">
        <v>337</v>
      </c>
      <c r="E383" s="18" t="s">
        <v>28</v>
      </c>
      <c r="F383" s="18">
        <v>44</v>
      </c>
      <c r="G383" s="18" t="s">
        <v>34</v>
      </c>
      <c r="H383" s="18">
        <v>0.312</v>
      </c>
      <c r="I383" s="24">
        <v>1497</v>
      </c>
      <c r="J383" s="25">
        <v>1442</v>
      </c>
      <c r="K383" s="22">
        <f t="shared" si="96"/>
        <v>65.54545454545455</v>
      </c>
      <c r="L383" s="18">
        <v>1</v>
      </c>
      <c r="M383" s="18">
        <v>0</v>
      </c>
      <c r="N383" s="23">
        <f t="shared" si="84"/>
        <v>533.6094545454546</v>
      </c>
      <c r="O383" s="23">
        <f t="shared" si="85"/>
        <v>533.6094545454546</v>
      </c>
      <c r="P383" s="23">
        <f t="shared" si="86"/>
        <v>548.5794545454546</v>
      </c>
      <c r="Q383" s="23"/>
    </row>
    <row r="384" spans="1:17" s="2" customFormat="1" ht="33.75" customHeight="1">
      <c r="A384" s="18">
        <v>379</v>
      </c>
      <c r="B384" s="18"/>
      <c r="C384" s="18"/>
      <c r="D384" s="18" t="s">
        <v>338</v>
      </c>
      <c r="E384" s="18" t="s">
        <v>28</v>
      </c>
      <c r="F384" s="18">
        <v>44</v>
      </c>
      <c r="G384" s="18" t="s">
        <v>34</v>
      </c>
      <c r="H384" s="18">
        <v>0.312</v>
      </c>
      <c r="I384" s="24">
        <v>1522</v>
      </c>
      <c r="J384" s="26">
        <v>1500</v>
      </c>
      <c r="K384" s="22">
        <f t="shared" si="96"/>
        <v>68.18181818181819</v>
      </c>
      <c r="L384" s="18">
        <v>1</v>
      </c>
      <c r="M384" s="18">
        <v>0</v>
      </c>
      <c r="N384" s="23">
        <f t="shared" si="84"/>
        <v>544.0458181818182</v>
      </c>
      <c r="O384" s="23">
        <f t="shared" si="85"/>
        <v>544.0458181818182</v>
      </c>
      <c r="P384" s="23">
        <f t="shared" si="86"/>
        <v>559.2658181818182</v>
      </c>
      <c r="Q384" s="23"/>
    </row>
    <row r="385" spans="1:17" s="2" customFormat="1" ht="33.75" customHeight="1">
      <c r="A385" s="18">
        <v>380</v>
      </c>
      <c r="B385" s="18"/>
      <c r="C385" s="18"/>
      <c r="D385" s="18" t="s">
        <v>339</v>
      </c>
      <c r="E385" s="18" t="s">
        <v>28</v>
      </c>
      <c r="F385" s="18">
        <v>44</v>
      </c>
      <c r="G385" s="18" t="s">
        <v>34</v>
      </c>
      <c r="H385" s="18">
        <v>0.312</v>
      </c>
      <c r="I385" s="24">
        <v>1727</v>
      </c>
      <c r="J385" s="25">
        <v>1689</v>
      </c>
      <c r="K385" s="22">
        <f t="shared" si="96"/>
        <v>76.77272727272727</v>
      </c>
      <c r="L385" s="18">
        <v>1</v>
      </c>
      <c r="M385" s="18">
        <v>0</v>
      </c>
      <c r="N385" s="23">
        <f t="shared" si="84"/>
        <v>616.5967272727272</v>
      </c>
      <c r="O385" s="23">
        <f t="shared" si="85"/>
        <v>616.5967272727272</v>
      </c>
      <c r="P385" s="23">
        <f t="shared" si="86"/>
        <v>633.8667272727272</v>
      </c>
      <c r="Q385" s="23"/>
    </row>
    <row r="386" spans="1:17" s="2" customFormat="1" ht="33.75" customHeight="1">
      <c r="A386" s="18">
        <v>381</v>
      </c>
      <c r="B386" s="18"/>
      <c r="C386" s="18" t="s">
        <v>333</v>
      </c>
      <c r="D386" s="18" t="s">
        <v>334</v>
      </c>
      <c r="E386" s="18" t="s">
        <v>28</v>
      </c>
      <c r="F386" s="18">
        <v>44</v>
      </c>
      <c r="G386" s="18" t="s">
        <v>36</v>
      </c>
      <c r="H386" s="18">
        <v>0.364</v>
      </c>
      <c r="I386" s="24">
        <v>1323</v>
      </c>
      <c r="J386" s="25">
        <v>1286</v>
      </c>
      <c r="K386" s="22">
        <f aca="true" t="shared" si="97" ref="K386:K391">J386/(F386*0.45)</f>
        <v>64.94949494949495</v>
      </c>
      <c r="L386" s="18">
        <v>1</v>
      </c>
      <c r="M386" s="18">
        <v>0</v>
      </c>
      <c r="N386" s="23">
        <f t="shared" si="84"/>
        <v>547.5214949494949</v>
      </c>
      <c r="O386" s="23">
        <f t="shared" si="85"/>
        <v>547.5214949494949</v>
      </c>
      <c r="P386" s="23">
        <f t="shared" si="86"/>
        <v>560.7514949494949</v>
      </c>
      <c r="Q386" s="23"/>
    </row>
    <row r="387" spans="1:17" s="2" customFormat="1" ht="33.75" customHeight="1">
      <c r="A387" s="18">
        <v>382</v>
      </c>
      <c r="B387" s="18"/>
      <c r="C387" s="18"/>
      <c r="D387" s="18" t="s">
        <v>335</v>
      </c>
      <c r="E387" s="18" t="s">
        <v>28</v>
      </c>
      <c r="F387" s="18">
        <v>44</v>
      </c>
      <c r="G387" s="18" t="s">
        <v>36</v>
      </c>
      <c r="H387" s="18">
        <v>0.364</v>
      </c>
      <c r="I387" s="24">
        <v>1410</v>
      </c>
      <c r="J387" s="25">
        <v>1385</v>
      </c>
      <c r="K387" s="22">
        <f t="shared" si="97"/>
        <v>69.94949494949495</v>
      </c>
      <c r="L387" s="18">
        <v>1</v>
      </c>
      <c r="M387" s="18">
        <v>0</v>
      </c>
      <c r="N387" s="23">
        <f t="shared" si="84"/>
        <v>584.1894949494949</v>
      </c>
      <c r="O387" s="23">
        <f t="shared" si="85"/>
        <v>584.1894949494949</v>
      </c>
      <c r="P387" s="23">
        <f t="shared" si="86"/>
        <v>598.289494949495</v>
      </c>
      <c r="Q387" s="23"/>
    </row>
    <row r="388" spans="1:17" s="2" customFormat="1" ht="33.75" customHeight="1">
      <c r="A388" s="18">
        <v>383</v>
      </c>
      <c r="B388" s="18"/>
      <c r="C388" s="18"/>
      <c r="D388" s="18" t="s">
        <v>336</v>
      </c>
      <c r="E388" s="18" t="s">
        <v>28</v>
      </c>
      <c r="F388" s="18">
        <v>44</v>
      </c>
      <c r="G388" s="18" t="s">
        <v>36</v>
      </c>
      <c r="H388" s="18">
        <v>0.364</v>
      </c>
      <c r="I388" s="24">
        <v>1472</v>
      </c>
      <c r="J388" s="25">
        <v>1425</v>
      </c>
      <c r="K388" s="22">
        <f t="shared" si="97"/>
        <v>71.96969696969697</v>
      </c>
      <c r="L388" s="18">
        <v>1</v>
      </c>
      <c r="M388" s="18">
        <v>0</v>
      </c>
      <c r="N388" s="23">
        <f t="shared" si="84"/>
        <v>608.777696969697</v>
      </c>
      <c r="O388" s="23">
        <f t="shared" si="85"/>
        <v>608.777696969697</v>
      </c>
      <c r="P388" s="23">
        <f t="shared" si="86"/>
        <v>623.497696969697</v>
      </c>
      <c r="Q388" s="23"/>
    </row>
    <row r="389" spans="1:17" s="2" customFormat="1" ht="33.75" customHeight="1">
      <c r="A389" s="18">
        <v>384</v>
      </c>
      <c r="B389" s="18"/>
      <c r="C389" s="18"/>
      <c r="D389" s="18" t="s">
        <v>337</v>
      </c>
      <c r="E389" s="18" t="s">
        <v>28</v>
      </c>
      <c r="F389" s="18">
        <v>44</v>
      </c>
      <c r="G389" s="18" t="s">
        <v>36</v>
      </c>
      <c r="H389" s="18">
        <v>0.364</v>
      </c>
      <c r="I389" s="24">
        <v>1497</v>
      </c>
      <c r="J389" s="25">
        <v>1442</v>
      </c>
      <c r="K389" s="22">
        <f t="shared" si="97"/>
        <v>72.82828282828282</v>
      </c>
      <c r="L389" s="18">
        <v>1</v>
      </c>
      <c r="M389" s="18">
        <v>0</v>
      </c>
      <c r="N389" s="23">
        <f t="shared" si="84"/>
        <v>618.7362828282828</v>
      </c>
      <c r="O389" s="23">
        <f t="shared" si="85"/>
        <v>618.7362828282828</v>
      </c>
      <c r="P389" s="23">
        <f t="shared" si="86"/>
        <v>633.7062828282828</v>
      </c>
      <c r="Q389" s="23"/>
    </row>
    <row r="390" spans="1:17" s="2" customFormat="1" ht="33.75" customHeight="1">
      <c r="A390" s="18">
        <v>385</v>
      </c>
      <c r="B390" s="18"/>
      <c r="C390" s="18"/>
      <c r="D390" s="18" t="s">
        <v>338</v>
      </c>
      <c r="E390" s="18" t="s">
        <v>28</v>
      </c>
      <c r="F390" s="18">
        <v>44</v>
      </c>
      <c r="G390" s="18" t="s">
        <v>36</v>
      </c>
      <c r="H390" s="18">
        <v>0.364</v>
      </c>
      <c r="I390" s="24">
        <v>1522</v>
      </c>
      <c r="J390" s="26">
        <v>1500</v>
      </c>
      <c r="K390" s="22">
        <f t="shared" si="97"/>
        <v>75.75757575757575</v>
      </c>
      <c r="L390" s="18">
        <v>1</v>
      </c>
      <c r="M390" s="18">
        <v>0</v>
      </c>
      <c r="N390" s="23">
        <f aca="true" t="shared" si="98" ref="N390:N435">I390*H390+K390+L390+M390</f>
        <v>630.7655757575758</v>
      </c>
      <c r="O390" s="23">
        <f aca="true" t="shared" si="99" ref="O390:O435">N390</f>
        <v>630.7655757575758</v>
      </c>
      <c r="P390" s="23">
        <f aca="true" t="shared" si="100" ref="P390:P435">I390*H390+K390+L390+0.01*I390</f>
        <v>645.9855757575758</v>
      </c>
      <c r="Q390" s="23"/>
    </row>
    <row r="391" spans="1:17" s="2" customFormat="1" ht="33.75" customHeight="1">
      <c r="A391" s="18">
        <v>386</v>
      </c>
      <c r="B391" s="18"/>
      <c r="C391" s="18"/>
      <c r="D391" s="18" t="s">
        <v>339</v>
      </c>
      <c r="E391" s="18" t="s">
        <v>28</v>
      </c>
      <c r="F391" s="18">
        <v>44</v>
      </c>
      <c r="G391" s="18" t="s">
        <v>36</v>
      </c>
      <c r="H391" s="18">
        <v>0.364</v>
      </c>
      <c r="I391" s="24">
        <v>1727</v>
      </c>
      <c r="J391" s="25">
        <v>1689</v>
      </c>
      <c r="K391" s="22">
        <f t="shared" si="97"/>
        <v>85.3030303030303</v>
      </c>
      <c r="L391" s="18">
        <v>1</v>
      </c>
      <c r="M391" s="18">
        <v>0</v>
      </c>
      <c r="N391" s="23">
        <f t="shared" si="98"/>
        <v>714.9310303030302</v>
      </c>
      <c r="O391" s="23">
        <f t="shared" si="99"/>
        <v>714.9310303030302</v>
      </c>
      <c r="P391" s="23">
        <f t="shared" si="100"/>
        <v>732.2010303030302</v>
      </c>
      <c r="Q391" s="23"/>
    </row>
    <row r="392" spans="1:17" s="2" customFormat="1" ht="33.75" customHeight="1">
      <c r="A392" s="18">
        <v>387</v>
      </c>
      <c r="B392" s="18" t="s">
        <v>340</v>
      </c>
      <c r="C392" s="18" t="s">
        <v>341</v>
      </c>
      <c r="D392" s="18" t="s">
        <v>342</v>
      </c>
      <c r="E392" s="18" t="s">
        <v>28</v>
      </c>
      <c r="F392" s="18">
        <v>47</v>
      </c>
      <c r="G392" s="18" t="s">
        <v>34</v>
      </c>
      <c r="H392" s="18">
        <v>0.312</v>
      </c>
      <c r="I392" s="24">
        <v>1323</v>
      </c>
      <c r="J392" s="25">
        <v>985.601925</v>
      </c>
      <c r="K392" s="22">
        <f aca="true" t="shared" si="101" ref="K392:K403">J392/(F392*0.5)</f>
        <v>41.94050744680851</v>
      </c>
      <c r="L392" s="18">
        <v>1</v>
      </c>
      <c r="M392" s="18">
        <v>0</v>
      </c>
      <c r="N392" s="23">
        <f t="shared" si="98"/>
        <v>455.7165074468085</v>
      </c>
      <c r="O392" s="23">
        <f t="shared" si="99"/>
        <v>455.7165074468085</v>
      </c>
      <c r="P392" s="23">
        <f t="shared" si="100"/>
        <v>468.94650744680854</v>
      </c>
      <c r="Q392" s="23"/>
    </row>
    <row r="393" spans="1:17" s="2" customFormat="1" ht="33.75" customHeight="1">
      <c r="A393" s="18">
        <v>388</v>
      </c>
      <c r="B393" s="18"/>
      <c r="C393" s="18" t="s">
        <v>341</v>
      </c>
      <c r="D393" s="18" t="s">
        <v>342</v>
      </c>
      <c r="E393" s="18" t="s">
        <v>28</v>
      </c>
      <c r="F393" s="18">
        <v>47</v>
      </c>
      <c r="G393" s="18" t="s">
        <v>36</v>
      </c>
      <c r="H393" s="18">
        <v>0.364</v>
      </c>
      <c r="I393" s="24">
        <v>1323</v>
      </c>
      <c r="J393" s="25">
        <v>985.601925</v>
      </c>
      <c r="K393" s="22">
        <f>J393/(F393*0.45)</f>
        <v>46.600563829787234</v>
      </c>
      <c r="L393" s="18">
        <v>1</v>
      </c>
      <c r="M393" s="18">
        <v>0</v>
      </c>
      <c r="N393" s="23">
        <f t="shared" si="98"/>
        <v>529.1725638297872</v>
      </c>
      <c r="O393" s="23">
        <f t="shared" si="99"/>
        <v>529.1725638297872</v>
      </c>
      <c r="P393" s="23">
        <f t="shared" si="100"/>
        <v>542.4025638297873</v>
      </c>
      <c r="Q393" s="23"/>
    </row>
    <row r="394" spans="1:17" s="2" customFormat="1" ht="24" customHeight="1">
      <c r="A394" s="18">
        <v>389</v>
      </c>
      <c r="B394" s="18" t="s">
        <v>343</v>
      </c>
      <c r="C394" s="18" t="s">
        <v>344</v>
      </c>
      <c r="D394" s="18" t="s">
        <v>345</v>
      </c>
      <c r="E394" s="18" t="s">
        <v>28</v>
      </c>
      <c r="F394" s="18">
        <v>45</v>
      </c>
      <c r="G394" s="18" t="s">
        <v>34</v>
      </c>
      <c r="H394" s="18">
        <v>0.312</v>
      </c>
      <c r="I394" s="24">
        <v>1160</v>
      </c>
      <c r="J394" s="25">
        <v>800</v>
      </c>
      <c r="K394" s="22">
        <f t="shared" si="101"/>
        <v>35.55555555555556</v>
      </c>
      <c r="L394" s="18">
        <v>1</v>
      </c>
      <c r="M394" s="18">
        <v>0</v>
      </c>
      <c r="N394" s="23">
        <f t="shared" si="98"/>
        <v>398.47555555555556</v>
      </c>
      <c r="O394" s="23">
        <f t="shared" si="99"/>
        <v>398.47555555555556</v>
      </c>
      <c r="P394" s="23">
        <f t="shared" si="100"/>
        <v>410.0755555555556</v>
      </c>
      <c r="Q394" s="23"/>
    </row>
    <row r="395" spans="1:17" s="2" customFormat="1" ht="24" customHeight="1">
      <c r="A395" s="18">
        <v>390</v>
      </c>
      <c r="B395" s="18"/>
      <c r="C395" s="18"/>
      <c r="D395" s="18" t="s">
        <v>346</v>
      </c>
      <c r="E395" s="18" t="s">
        <v>28</v>
      </c>
      <c r="F395" s="18">
        <v>45</v>
      </c>
      <c r="G395" s="18" t="s">
        <v>34</v>
      </c>
      <c r="H395" s="18">
        <v>0.312</v>
      </c>
      <c r="I395" s="24">
        <v>1205</v>
      </c>
      <c r="J395" s="25">
        <v>850</v>
      </c>
      <c r="K395" s="22">
        <f t="shared" si="101"/>
        <v>37.77777777777778</v>
      </c>
      <c r="L395" s="18">
        <v>1</v>
      </c>
      <c r="M395" s="18">
        <v>0</v>
      </c>
      <c r="N395" s="23">
        <f t="shared" si="98"/>
        <v>414.73777777777775</v>
      </c>
      <c r="O395" s="23">
        <f t="shared" si="99"/>
        <v>414.73777777777775</v>
      </c>
      <c r="P395" s="23">
        <f t="shared" si="100"/>
        <v>426.78777777777776</v>
      </c>
      <c r="Q395" s="23"/>
    </row>
    <row r="396" spans="1:17" s="2" customFormat="1" ht="24" customHeight="1">
      <c r="A396" s="18">
        <v>391</v>
      </c>
      <c r="B396" s="18"/>
      <c r="C396" s="18"/>
      <c r="D396" s="18" t="s">
        <v>347</v>
      </c>
      <c r="E396" s="18" t="s">
        <v>28</v>
      </c>
      <c r="F396" s="18">
        <v>45</v>
      </c>
      <c r="G396" s="18" t="s">
        <v>34</v>
      </c>
      <c r="H396" s="18">
        <v>0.312</v>
      </c>
      <c r="I396" s="24">
        <v>1265</v>
      </c>
      <c r="J396" s="25">
        <v>870</v>
      </c>
      <c r="K396" s="22">
        <f t="shared" si="101"/>
        <v>38.666666666666664</v>
      </c>
      <c r="L396" s="18">
        <v>1</v>
      </c>
      <c r="M396" s="18">
        <v>0</v>
      </c>
      <c r="N396" s="23">
        <f t="shared" si="98"/>
        <v>434.3466666666667</v>
      </c>
      <c r="O396" s="23">
        <f t="shared" si="99"/>
        <v>434.3466666666667</v>
      </c>
      <c r="P396" s="23">
        <f t="shared" si="100"/>
        <v>446.99666666666667</v>
      </c>
      <c r="Q396" s="23"/>
    </row>
    <row r="397" spans="1:17" s="2" customFormat="1" ht="24" customHeight="1">
      <c r="A397" s="18">
        <v>392</v>
      </c>
      <c r="B397" s="18"/>
      <c r="C397" s="18"/>
      <c r="D397" s="18" t="s">
        <v>348</v>
      </c>
      <c r="E397" s="18" t="s">
        <v>28</v>
      </c>
      <c r="F397" s="18">
        <v>45</v>
      </c>
      <c r="G397" s="18" t="s">
        <v>34</v>
      </c>
      <c r="H397" s="18">
        <v>0.312</v>
      </c>
      <c r="I397" s="24">
        <v>1505</v>
      </c>
      <c r="J397" s="25">
        <v>960</v>
      </c>
      <c r="K397" s="22">
        <f t="shared" si="101"/>
        <v>42.666666666666664</v>
      </c>
      <c r="L397" s="18">
        <v>1</v>
      </c>
      <c r="M397" s="18">
        <v>0</v>
      </c>
      <c r="N397" s="23">
        <f t="shared" si="98"/>
        <v>513.2266666666667</v>
      </c>
      <c r="O397" s="23">
        <f t="shared" si="99"/>
        <v>513.2266666666667</v>
      </c>
      <c r="P397" s="23">
        <f t="shared" si="100"/>
        <v>528.2766666666666</v>
      </c>
      <c r="Q397" s="23"/>
    </row>
    <row r="398" spans="1:17" s="2" customFormat="1" ht="24" customHeight="1">
      <c r="A398" s="18">
        <v>393</v>
      </c>
      <c r="B398" s="18"/>
      <c r="C398" s="18"/>
      <c r="D398" s="18" t="s">
        <v>349</v>
      </c>
      <c r="E398" s="18" t="s">
        <v>28</v>
      </c>
      <c r="F398" s="18">
        <v>45</v>
      </c>
      <c r="G398" s="18" t="s">
        <v>34</v>
      </c>
      <c r="H398" s="18">
        <v>0.312</v>
      </c>
      <c r="I398" s="24">
        <v>1535</v>
      </c>
      <c r="J398" s="25">
        <v>985</v>
      </c>
      <c r="K398" s="22">
        <f t="shared" si="101"/>
        <v>43.77777777777778</v>
      </c>
      <c r="L398" s="18">
        <v>1</v>
      </c>
      <c r="M398" s="18">
        <v>0</v>
      </c>
      <c r="N398" s="23">
        <f t="shared" si="98"/>
        <v>523.6977777777778</v>
      </c>
      <c r="O398" s="23">
        <f t="shared" si="99"/>
        <v>523.6977777777778</v>
      </c>
      <c r="P398" s="23">
        <f t="shared" si="100"/>
        <v>539.0477777777778</v>
      </c>
      <c r="Q398" s="23"/>
    </row>
    <row r="399" spans="1:17" s="2" customFormat="1" ht="24" customHeight="1">
      <c r="A399" s="18">
        <v>394</v>
      </c>
      <c r="B399" s="18"/>
      <c r="C399" s="18"/>
      <c r="D399" s="18" t="s">
        <v>350</v>
      </c>
      <c r="E399" s="18" t="s">
        <v>28</v>
      </c>
      <c r="F399" s="18">
        <v>45</v>
      </c>
      <c r="G399" s="18" t="s">
        <v>34</v>
      </c>
      <c r="H399" s="18">
        <v>0.312</v>
      </c>
      <c r="I399" s="24">
        <v>1585</v>
      </c>
      <c r="J399" s="25">
        <v>1005</v>
      </c>
      <c r="K399" s="22">
        <f t="shared" si="101"/>
        <v>44.666666666666664</v>
      </c>
      <c r="L399" s="18">
        <v>1</v>
      </c>
      <c r="M399" s="18">
        <v>0</v>
      </c>
      <c r="N399" s="23">
        <f t="shared" si="98"/>
        <v>540.1866666666666</v>
      </c>
      <c r="O399" s="23">
        <f t="shared" si="99"/>
        <v>540.1866666666666</v>
      </c>
      <c r="P399" s="23">
        <f t="shared" si="100"/>
        <v>556.0366666666666</v>
      </c>
      <c r="Q399" s="23"/>
    </row>
    <row r="400" spans="1:17" s="2" customFormat="1" ht="24" customHeight="1">
      <c r="A400" s="18">
        <v>395</v>
      </c>
      <c r="B400" s="18"/>
      <c r="C400" s="18"/>
      <c r="D400" s="18" t="s">
        <v>351</v>
      </c>
      <c r="E400" s="18" t="s">
        <v>28</v>
      </c>
      <c r="F400" s="18">
        <v>45</v>
      </c>
      <c r="G400" s="18" t="s">
        <v>34</v>
      </c>
      <c r="H400" s="18">
        <v>0.312</v>
      </c>
      <c r="I400" s="24">
        <v>1605</v>
      </c>
      <c r="J400" s="26">
        <v>1171.89405</v>
      </c>
      <c r="K400" s="22">
        <f t="shared" si="101"/>
        <v>52.08418</v>
      </c>
      <c r="L400" s="18">
        <v>1</v>
      </c>
      <c r="M400" s="18">
        <v>0</v>
      </c>
      <c r="N400" s="23">
        <f t="shared" si="98"/>
        <v>553.84418</v>
      </c>
      <c r="O400" s="23">
        <f t="shared" si="99"/>
        <v>553.84418</v>
      </c>
      <c r="P400" s="23">
        <f t="shared" si="100"/>
        <v>569.89418</v>
      </c>
      <c r="Q400" s="23"/>
    </row>
    <row r="401" spans="1:17" s="2" customFormat="1" ht="24" customHeight="1">
      <c r="A401" s="18">
        <v>396</v>
      </c>
      <c r="B401" s="18"/>
      <c r="C401" s="18"/>
      <c r="D401" s="18" t="s">
        <v>352</v>
      </c>
      <c r="E401" s="18" t="s">
        <v>28</v>
      </c>
      <c r="F401" s="18">
        <v>45</v>
      </c>
      <c r="G401" s="18" t="s">
        <v>34</v>
      </c>
      <c r="H401" s="18">
        <v>0.312</v>
      </c>
      <c r="I401" s="24">
        <v>1785</v>
      </c>
      <c r="J401" s="25">
        <v>1250</v>
      </c>
      <c r="K401" s="22">
        <f t="shared" si="101"/>
        <v>55.55555555555556</v>
      </c>
      <c r="L401" s="18">
        <v>1</v>
      </c>
      <c r="M401" s="18">
        <v>0</v>
      </c>
      <c r="N401" s="23">
        <f t="shared" si="98"/>
        <v>613.4755555555555</v>
      </c>
      <c r="O401" s="23">
        <f t="shared" si="99"/>
        <v>613.4755555555555</v>
      </c>
      <c r="P401" s="23">
        <f t="shared" si="100"/>
        <v>631.3255555555555</v>
      </c>
      <c r="Q401" s="23"/>
    </row>
    <row r="402" spans="1:17" s="2" customFormat="1" ht="24" customHeight="1">
      <c r="A402" s="18">
        <v>397</v>
      </c>
      <c r="B402" s="18"/>
      <c r="C402" s="18"/>
      <c r="D402" s="18" t="s">
        <v>353</v>
      </c>
      <c r="E402" s="18" t="s">
        <v>28</v>
      </c>
      <c r="F402" s="18">
        <v>45</v>
      </c>
      <c r="G402" s="18" t="s">
        <v>34</v>
      </c>
      <c r="H402" s="18">
        <v>0.312</v>
      </c>
      <c r="I402" s="24">
        <v>1890</v>
      </c>
      <c r="J402" s="25">
        <v>1390</v>
      </c>
      <c r="K402" s="22">
        <f t="shared" si="101"/>
        <v>61.77777777777778</v>
      </c>
      <c r="L402" s="18">
        <v>1</v>
      </c>
      <c r="M402" s="18">
        <v>0</v>
      </c>
      <c r="N402" s="23">
        <f t="shared" si="98"/>
        <v>652.4577777777778</v>
      </c>
      <c r="O402" s="23">
        <f t="shared" si="99"/>
        <v>652.4577777777778</v>
      </c>
      <c r="P402" s="23">
        <f t="shared" si="100"/>
        <v>671.3577777777778</v>
      </c>
      <c r="Q402" s="23"/>
    </row>
    <row r="403" spans="1:17" s="2" customFormat="1" ht="24" customHeight="1">
      <c r="A403" s="18">
        <v>398</v>
      </c>
      <c r="B403" s="18"/>
      <c r="C403" s="18"/>
      <c r="D403" s="18" t="s">
        <v>354</v>
      </c>
      <c r="E403" s="18" t="s">
        <v>28</v>
      </c>
      <c r="F403" s="18">
        <v>45</v>
      </c>
      <c r="G403" s="18" t="s">
        <v>34</v>
      </c>
      <c r="H403" s="18">
        <v>0.312</v>
      </c>
      <c r="I403" s="24">
        <v>2130</v>
      </c>
      <c r="J403" s="26">
        <v>1500</v>
      </c>
      <c r="K403" s="22">
        <f t="shared" si="101"/>
        <v>66.66666666666667</v>
      </c>
      <c r="L403" s="18">
        <v>1</v>
      </c>
      <c r="M403" s="18">
        <v>0</v>
      </c>
      <c r="N403" s="23">
        <f t="shared" si="98"/>
        <v>732.2266666666666</v>
      </c>
      <c r="O403" s="23">
        <f t="shared" si="99"/>
        <v>732.2266666666666</v>
      </c>
      <c r="P403" s="23">
        <f t="shared" si="100"/>
        <v>753.5266666666665</v>
      </c>
      <c r="Q403" s="23"/>
    </row>
    <row r="404" spans="1:17" s="2" customFormat="1" ht="24" customHeight="1">
      <c r="A404" s="18">
        <v>399</v>
      </c>
      <c r="B404" s="18"/>
      <c r="C404" s="18" t="s">
        <v>344</v>
      </c>
      <c r="D404" s="18" t="s">
        <v>345</v>
      </c>
      <c r="E404" s="18" t="s">
        <v>28</v>
      </c>
      <c r="F404" s="18">
        <v>53</v>
      </c>
      <c r="G404" s="18" t="s">
        <v>36</v>
      </c>
      <c r="H404" s="18">
        <v>0.364</v>
      </c>
      <c r="I404" s="24">
        <v>1160</v>
      </c>
      <c r="J404" s="25">
        <v>800</v>
      </c>
      <c r="K404" s="22">
        <f aca="true" t="shared" si="102" ref="K404:K413">J404/(F404*0.45)</f>
        <v>33.54297693920335</v>
      </c>
      <c r="L404" s="18">
        <v>1</v>
      </c>
      <c r="M404" s="18">
        <v>0</v>
      </c>
      <c r="N404" s="23">
        <f t="shared" si="98"/>
        <v>456.78297693920337</v>
      </c>
      <c r="O404" s="23">
        <f t="shared" si="99"/>
        <v>456.78297693920337</v>
      </c>
      <c r="P404" s="23">
        <f t="shared" si="100"/>
        <v>468.3829769392034</v>
      </c>
      <c r="Q404" s="23"/>
    </row>
    <row r="405" spans="1:17" s="2" customFormat="1" ht="24" customHeight="1">
      <c r="A405" s="18">
        <v>400</v>
      </c>
      <c r="B405" s="18"/>
      <c r="C405" s="18"/>
      <c r="D405" s="18" t="s">
        <v>346</v>
      </c>
      <c r="E405" s="18" t="s">
        <v>28</v>
      </c>
      <c r="F405" s="18">
        <v>53</v>
      </c>
      <c r="G405" s="18" t="s">
        <v>36</v>
      </c>
      <c r="H405" s="18">
        <v>0.364</v>
      </c>
      <c r="I405" s="24">
        <v>1205</v>
      </c>
      <c r="J405" s="25">
        <v>850</v>
      </c>
      <c r="K405" s="22">
        <f t="shared" si="102"/>
        <v>35.63941299790356</v>
      </c>
      <c r="L405" s="18">
        <v>1</v>
      </c>
      <c r="M405" s="18">
        <v>0</v>
      </c>
      <c r="N405" s="23">
        <f t="shared" si="98"/>
        <v>475.25941299790355</v>
      </c>
      <c r="O405" s="23">
        <f t="shared" si="99"/>
        <v>475.25941299790355</v>
      </c>
      <c r="P405" s="23">
        <f t="shared" si="100"/>
        <v>487.30941299790356</v>
      </c>
      <c r="Q405" s="23"/>
    </row>
    <row r="406" spans="1:17" s="2" customFormat="1" ht="24" customHeight="1">
      <c r="A406" s="18">
        <v>401</v>
      </c>
      <c r="B406" s="18"/>
      <c r="C406" s="18"/>
      <c r="D406" s="18" t="s">
        <v>347</v>
      </c>
      <c r="E406" s="18" t="s">
        <v>28</v>
      </c>
      <c r="F406" s="18">
        <v>53</v>
      </c>
      <c r="G406" s="18" t="s">
        <v>36</v>
      </c>
      <c r="H406" s="18">
        <v>0.364</v>
      </c>
      <c r="I406" s="24">
        <v>1265</v>
      </c>
      <c r="J406" s="25">
        <v>870</v>
      </c>
      <c r="K406" s="22">
        <f t="shared" si="102"/>
        <v>36.477987421383645</v>
      </c>
      <c r="L406" s="18">
        <v>1</v>
      </c>
      <c r="M406" s="18">
        <v>0</v>
      </c>
      <c r="N406" s="23">
        <f t="shared" si="98"/>
        <v>497.93798742138364</v>
      </c>
      <c r="O406" s="23">
        <f t="shared" si="99"/>
        <v>497.93798742138364</v>
      </c>
      <c r="P406" s="23">
        <f t="shared" si="100"/>
        <v>510.5879874213836</v>
      </c>
      <c r="Q406" s="23"/>
    </row>
    <row r="407" spans="1:17" s="2" customFormat="1" ht="24" customHeight="1">
      <c r="A407" s="18">
        <v>402</v>
      </c>
      <c r="B407" s="18"/>
      <c r="C407" s="18"/>
      <c r="D407" s="18" t="s">
        <v>348</v>
      </c>
      <c r="E407" s="18" t="s">
        <v>28</v>
      </c>
      <c r="F407" s="18">
        <v>53</v>
      </c>
      <c r="G407" s="18" t="s">
        <v>36</v>
      </c>
      <c r="H407" s="18">
        <v>0.364</v>
      </c>
      <c r="I407" s="24">
        <v>1505</v>
      </c>
      <c r="J407" s="25">
        <v>960</v>
      </c>
      <c r="K407" s="22">
        <f t="shared" si="102"/>
        <v>40.25157232704402</v>
      </c>
      <c r="L407" s="18">
        <v>1</v>
      </c>
      <c r="M407" s="18">
        <v>0</v>
      </c>
      <c r="N407" s="23">
        <f t="shared" si="98"/>
        <v>589.071572327044</v>
      </c>
      <c r="O407" s="23">
        <f t="shared" si="99"/>
        <v>589.071572327044</v>
      </c>
      <c r="P407" s="23">
        <f t="shared" si="100"/>
        <v>604.121572327044</v>
      </c>
      <c r="Q407" s="23"/>
    </row>
    <row r="408" spans="1:17" s="2" customFormat="1" ht="24" customHeight="1">
      <c r="A408" s="18">
        <v>403</v>
      </c>
      <c r="B408" s="18"/>
      <c r="C408" s="18"/>
      <c r="D408" s="18" t="s">
        <v>349</v>
      </c>
      <c r="E408" s="18" t="s">
        <v>28</v>
      </c>
      <c r="F408" s="18">
        <v>53</v>
      </c>
      <c r="G408" s="18" t="s">
        <v>36</v>
      </c>
      <c r="H408" s="18">
        <v>0.364</v>
      </c>
      <c r="I408" s="24">
        <v>1535</v>
      </c>
      <c r="J408" s="25">
        <v>985</v>
      </c>
      <c r="K408" s="22">
        <f t="shared" si="102"/>
        <v>41.299790356394126</v>
      </c>
      <c r="L408" s="18">
        <v>1</v>
      </c>
      <c r="M408" s="18">
        <v>0</v>
      </c>
      <c r="N408" s="23">
        <f t="shared" si="98"/>
        <v>601.0397903563942</v>
      </c>
      <c r="O408" s="23">
        <f t="shared" si="99"/>
        <v>601.0397903563942</v>
      </c>
      <c r="P408" s="23">
        <f t="shared" si="100"/>
        <v>616.3897903563942</v>
      </c>
      <c r="Q408" s="23"/>
    </row>
    <row r="409" spans="1:17" s="2" customFormat="1" ht="24" customHeight="1">
      <c r="A409" s="18">
        <v>404</v>
      </c>
      <c r="B409" s="18"/>
      <c r="C409" s="18"/>
      <c r="D409" s="18" t="s">
        <v>350</v>
      </c>
      <c r="E409" s="18" t="s">
        <v>28</v>
      </c>
      <c r="F409" s="18">
        <v>53</v>
      </c>
      <c r="G409" s="18" t="s">
        <v>36</v>
      </c>
      <c r="H409" s="18">
        <v>0.364</v>
      </c>
      <c r="I409" s="24">
        <v>1585</v>
      </c>
      <c r="J409" s="25">
        <v>1005</v>
      </c>
      <c r="K409" s="22">
        <f t="shared" si="102"/>
        <v>42.13836477987421</v>
      </c>
      <c r="L409" s="18">
        <v>1</v>
      </c>
      <c r="M409" s="18">
        <v>0</v>
      </c>
      <c r="N409" s="23">
        <f t="shared" si="98"/>
        <v>620.0783647798742</v>
      </c>
      <c r="O409" s="23">
        <f t="shared" si="99"/>
        <v>620.0783647798742</v>
      </c>
      <c r="P409" s="23">
        <f t="shared" si="100"/>
        <v>635.9283647798742</v>
      </c>
      <c r="Q409" s="23"/>
    </row>
    <row r="410" spans="1:17" s="2" customFormat="1" ht="24" customHeight="1">
      <c r="A410" s="18">
        <v>405</v>
      </c>
      <c r="B410" s="18"/>
      <c r="C410" s="18"/>
      <c r="D410" s="18" t="s">
        <v>351</v>
      </c>
      <c r="E410" s="18" t="s">
        <v>28</v>
      </c>
      <c r="F410" s="18">
        <v>53</v>
      </c>
      <c r="G410" s="18" t="s">
        <v>36</v>
      </c>
      <c r="H410" s="18">
        <v>0.364</v>
      </c>
      <c r="I410" s="24">
        <v>1605</v>
      </c>
      <c r="J410" s="26">
        <v>1171.89405</v>
      </c>
      <c r="K410" s="22">
        <f t="shared" si="102"/>
        <v>49.13601886792453</v>
      </c>
      <c r="L410" s="18">
        <v>1</v>
      </c>
      <c r="M410" s="18">
        <v>0</v>
      </c>
      <c r="N410" s="23">
        <f t="shared" si="98"/>
        <v>634.3560188679246</v>
      </c>
      <c r="O410" s="23">
        <f t="shared" si="99"/>
        <v>634.3560188679246</v>
      </c>
      <c r="P410" s="23">
        <f t="shared" si="100"/>
        <v>650.4060188679246</v>
      </c>
      <c r="Q410" s="23"/>
    </row>
    <row r="411" spans="1:17" s="2" customFormat="1" ht="24" customHeight="1">
      <c r="A411" s="18">
        <v>406</v>
      </c>
      <c r="B411" s="18"/>
      <c r="C411" s="18"/>
      <c r="D411" s="18" t="s">
        <v>352</v>
      </c>
      <c r="E411" s="18" t="s">
        <v>28</v>
      </c>
      <c r="F411" s="18">
        <v>53</v>
      </c>
      <c r="G411" s="18" t="s">
        <v>36</v>
      </c>
      <c r="H411" s="18">
        <v>0.364</v>
      </c>
      <c r="I411" s="24">
        <v>1785</v>
      </c>
      <c r="J411" s="25">
        <v>1250</v>
      </c>
      <c r="K411" s="22">
        <f t="shared" si="102"/>
        <v>52.41090146750524</v>
      </c>
      <c r="L411" s="18">
        <v>1</v>
      </c>
      <c r="M411" s="18">
        <v>0</v>
      </c>
      <c r="N411" s="23">
        <f t="shared" si="98"/>
        <v>703.1509014675053</v>
      </c>
      <c r="O411" s="23">
        <f t="shared" si="99"/>
        <v>703.1509014675053</v>
      </c>
      <c r="P411" s="23">
        <f t="shared" si="100"/>
        <v>721.0009014675053</v>
      </c>
      <c r="Q411" s="23"/>
    </row>
    <row r="412" spans="1:17" s="2" customFormat="1" ht="24" customHeight="1">
      <c r="A412" s="18">
        <v>407</v>
      </c>
      <c r="B412" s="18"/>
      <c r="C412" s="18"/>
      <c r="D412" s="18" t="s">
        <v>353</v>
      </c>
      <c r="E412" s="18" t="s">
        <v>28</v>
      </c>
      <c r="F412" s="18">
        <v>53</v>
      </c>
      <c r="G412" s="18" t="s">
        <v>36</v>
      </c>
      <c r="H412" s="18">
        <v>0.364</v>
      </c>
      <c r="I412" s="24">
        <v>1890</v>
      </c>
      <c r="J412" s="25">
        <v>1390</v>
      </c>
      <c r="K412" s="22">
        <f t="shared" si="102"/>
        <v>58.280922431865825</v>
      </c>
      <c r="L412" s="18">
        <v>1</v>
      </c>
      <c r="M412" s="18">
        <v>0</v>
      </c>
      <c r="N412" s="23">
        <f t="shared" si="98"/>
        <v>747.2409224318659</v>
      </c>
      <c r="O412" s="23">
        <f t="shared" si="99"/>
        <v>747.2409224318659</v>
      </c>
      <c r="P412" s="23">
        <f t="shared" si="100"/>
        <v>766.1409224318659</v>
      </c>
      <c r="Q412" s="23"/>
    </row>
    <row r="413" spans="1:17" s="2" customFormat="1" ht="24" customHeight="1">
      <c r="A413" s="18">
        <v>408</v>
      </c>
      <c r="B413" s="18"/>
      <c r="C413" s="18"/>
      <c r="D413" s="18" t="s">
        <v>354</v>
      </c>
      <c r="E413" s="18" t="s">
        <v>28</v>
      </c>
      <c r="F413" s="18">
        <v>53</v>
      </c>
      <c r="G413" s="18" t="s">
        <v>36</v>
      </c>
      <c r="H413" s="18">
        <v>0.364</v>
      </c>
      <c r="I413" s="24">
        <v>2130</v>
      </c>
      <c r="J413" s="26">
        <v>1500</v>
      </c>
      <c r="K413" s="22">
        <f t="shared" si="102"/>
        <v>62.893081761006286</v>
      </c>
      <c r="L413" s="18">
        <v>1</v>
      </c>
      <c r="M413" s="18">
        <v>0</v>
      </c>
      <c r="N413" s="23">
        <f t="shared" si="98"/>
        <v>839.2130817610063</v>
      </c>
      <c r="O413" s="23">
        <f t="shared" si="99"/>
        <v>839.2130817610063</v>
      </c>
      <c r="P413" s="23">
        <f t="shared" si="100"/>
        <v>860.5130817610062</v>
      </c>
      <c r="Q413" s="23"/>
    </row>
    <row r="414" spans="1:17" s="2" customFormat="1" ht="33.75" customHeight="1">
      <c r="A414" s="18">
        <v>409</v>
      </c>
      <c r="B414" s="18" t="s">
        <v>340</v>
      </c>
      <c r="C414" s="18" t="s">
        <v>355</v>
      </c>
      <c r="D414" s="18" t="s">
        <v>356</v>
      </c>
      <c r="E414" s="18" t="s">
        <v>28</v>
      </c>
      <c r="F414" s="18">
        <v>45</v>
      </c>
      <c r="G414" s="18" t="s">
        <v>34</v>
      </c>
      <c r="H414" s="18">
        <v>0.312</v>
      </c>
      <c r="I414" s="24">
        <v>1160</v>
      </c>
      <c r="J414" s="25">
        <v>800</v>
      </c>
      <c r="K414" s="22">
        <f aca="true" t="shared" si="103" ref="K414:K420">J414/(F414*0.5)</f>
        <v>35.55555555555556</v>
      </c>
      <c r="L414" s="18">
        <v>1</v>
      </c>
      <c r="M414" s="18">
        <v>0</v>
      </c>
      <c r="N414" s="23">
        <f t="shared" si="98"/>
        <v>398.47555555555556</v>
      </c>
      <c r="O414" s="23">
        <f t="shared" si="99"/>
        <v>398.47555555555556</v>
      </c>
      <c r="P414" s="23">
        <f t="shared" si="100"/>
        <v>410.0755555555556</v>
      </c>
      <c r="Q414" s="23"/>
    </row>
    <row r="415" spans="1:17" s="2" customFormat="1" ht="33.75" customHeight="1">
      <c r="A415" s="18">
        <v>410</v>
      </c>
      <c r="B415" s="18"/>
      <c r="C415" s="18"/>
      <c r="D415" s="18" t="s">
        <v>357</v>
      </c>
      <c r="E415" s="18" t="s">
        <v>28</v>
      </c>
      <c r="F415" s="18">
        <v>45</v>
      </c>
      <c r="G415" s="18" t="s">
        <v>34</v>
      </c>
      <c r="H415" s="18">
        <v>0.312</v>
      </c>
      <c r="I415" s="18">
        <v>1180</v>
      </c>
      <c r="J415" s="18">
        <v>815</v>
      </c>
      <c r="K415" s="22">
        <f t="shared" si="103"/>
        <v>36.22222222222222</v>
      </c>
      <c r="L415" s="18">
        <v>1</v>
      </c>
      <c r="M415" s="18">
        <v>0</v>
      </c>
      <c r="N415" s="23">
        <f t="shared" si="98"/>
        <v>405.38222222222225</v>
      </c>
      <c r="O415" s="23">
        <f t="shared" si="99"/>
        <v>405.38222222222225</v>
      </c>
      <c r="P415" s="23">
        <f t="shared" si="100"/>
        <v>417.18222222222226</v>
      </c>
      <c r="Q415" s="23"/>
    </row>
    <row r="416" spans="1:17" s="2" customFormat="1" ht="33.75" customHeight="1">
      <c r="A416" s="18">
        <v>411</v>
      </c>
      <c r="B416" s="18"/>
      <c r="C416" s="18"/>
      <c r="D416" s="18" t="s">
        <v>346</v>
      </c>
      <c r="E416" s="18" t="s">
        <v>28</v>
      </c>
      <c r="F416" s="18">
        <v>45</v>
      </c>
      <c r="G416" s="18" t="s">
        <v>34</v>
      </c>
      <c r="H416" s="18">
        <v>0.312</v>
      </c>
      <c r="I416" s="24">
        <v>1205</v>
      </c>
      <c r="J416" s="25">
        <v>850</v>
      </c>
      <c r="K416" s="22">
        <f t="shared" si="103"/>
        <v>37.77777777777778</v>
      </c>
      <c r="L416" s="18">
        <v>1</v>
      </c>
      <c r="M416" s="18">
        <v>0</v>
      </c>
      <c r="N416" s="23">
        <f t="shared" si="98"/>
        <v>414.73777777777775</v>
      </c>
      <c r="O416" s="23">
        <f t="shared" si="99"/>
        <v>414.73777777777775</v>
      </c>
      <c r="P416" s="23">
        <f t="shared" si="100"/>
        <v>426.78777777777776</v>
      </c>
      <c r="Q416" s="23"/>
    </row>
    <row r="417" spans="1:17" s="2" customFormat="1" ht="33.75" customHeight="1">
      <c r="A417" s="18">
        <v>412</v>
      </c>
      <c r="B417" s="18"/>
      <c r="C417" s="18"/>
      <c r="D417" s="18" t="s">
        <v>347</v>
      </c>
      <c r="E417" s="18" t="s">
        <v>28</v>
      </c>
      <c r="F417" s="18">
        <v>45</v>
      </c>
      <c r="G417" s="18" t="s">
        <v>34</v>
      </c>
      <c r="H417" s="18">
        <v>0.312</v>
      </c>
      <c r="I417" s="24">
        <v>1265</v>
      </c>
      <c r="J417" s="25">
        <v>870</v>
      </c>
      <c r="K417" s="22">
        <f t="shared" si="103"/>
        <v>38.666666666666664</v>
      </c>
      <c r="L417" s="18">
        <v>1</v>
      </c>
      <c r="M417" s="18">
        <v>0</v>
      </c>
      <c r="N417" s="23">
        <f t="shared" si="98"/>
        <v>434.3466666666667</v>
      </c>
      <c r="O417" s="23">
        <f t="shared" si="99"/>
        <v>434.3466666666667</v>
      </c>
      <c r="P417" s="23">
        <f t="shared" si="100"/>
        <v>446.99666666666667</v>
      </c>
      <c r="Q417" s="23"/>
    </row>
    <row r="418" spans="1:17" s="2" customFormat="1" ht="33.75" customHeight="1">
      <c r="A418" s="18">
        <v>413</v>
      </c>
      <c r="B418" s="18"/>
      <c r="C418" s="18"/>
      <c r="D418" s="18" t="s">
        <v>358</v>
      </c>
      <c r="E418" s="18" t="s">
        <v>28</v>
      </c>
      <c r="F418" s="18">
        <v>45</v>
      </c>
      <c r="G418" s="18" t="s">
        <v>34</v>
      </c>
      <c r="H418" s="18">
        <v>0.312</v>
      </c>
      <c r="I418" s="24">
        <v>1325</v>
      </c>
      <c r="J418" s="26">
        <v>980</v>
      </c>
      <c r="K418" s="22">
        <f t="shared" si="103"/>
        <v>43.55555555555556</v>
      </c>
      <c r="L418" s="18">
        <v>1</v>
      </c>
      <c r="M418" s="18">
        <v>0</v>
      </c>
      <c r="N418" s="23">
        <f t="shared" si="98"/>
        <v>457.9555555555555</v>
      </c>
      <c r="O418" s="23">
        <f t="shared" si="99"/>
        <v>457.9555555555555</v>
      </c>
      <c r="P418" s="23">
        <f t="shared" si="100"/>
        <v>471.2055555555555</v>
      </c>
      <c r="Q418" s="23"/>
    </row>
    <row r="419" spans="1:17" s="2" customFormat="1" ht="33.75" customHeight="1">
      <c r="A419" s="18">
        <v>414</v>
      </c>
      <c r="B419" s="18"/>
      <c r="C419" s="18"/>
      <c r="D419" s="18" t="s">
        <v>359</v>
      </c>
      <c r="E419" s="18" t="s">
        <v>28</v>
      </c>
      <c r="F419" s="18">
        <v>45</v>
      </c>
      <c r="G419" s="18" t="s">
        <v>34</v>
      </c>
      <c r="H419" s="18">
        <v>0.312</v>
      </c>
      <c r="I419" s="24">
        <v>1580</v>
      </c>
      <c r="J419" s="25">
        <v>1198.4615999999999</v>
      </c>
      <c r="K419" s="22">
        <f t="shared" si="103"/>
        <v>53.264959999999995</v>
      </c>
      <c r="L419" s="18">
        <v>1</v>
      </c>
      <c r="M419" s="18">
        <v>0</v>
      </c>
      <c r="N419" s="23">
        <f t="shared" si="98"/>
        <v>547.22496</v>
      </c>
      <c r="O419" s="23">
        <f t="shared" si="99"/>
        <v>547.22496</v>
      </c>
      <c r="P419" s="23">
        <f t="shared" si="100"/>
        <v>563.02496</v>
      </c>
      <c r="Q419" s="23"/>
    </row>
    <row r="420" spans="1:17" s="2" customFormat="1" ht="33.75" customHeight="1">
      <c r="A420" s="18">
        <v>415</v>
      </c>
      <c r="B420" s="18"/>
      <c r="C420" s="18"/>
      <c r="D420" s="18" t="s">
        <v>360</v>
      </c>
      <c r="E420" s="18" t="s">
        <v>28</v>
      </c>
      <c r="F420" s="18">
        <v>45</v>
      </c>
      <c r="G420" s="18" t="s">
        <v>34</v>
      </c>
      <c r="H420" s="18">
        <v>0.312</v>
      </c>
      <c r="I420" s="24">
        <v>1630</v>
      </c>
      <c r="J420" s="26">
        <v>1198</v>
      </c>
      <c r="K420" s="22">
        <f t="shared" si="103"/>
        <v>53.24444444444445</v>
      </c>
      <c r="L420" s="18">
        <v>1</v>
      </c>
      <c r="M420" s="18">
        <v>0</v>
      </c>
      <c r="N420" s="23">
        <f t="shared" si="98"/>
        <v>562.8044444444445</v>
      </c>
      <c r="O420" s="23">
        <f t="shared" si="99"/>
        <v>562.8044444444445</v>
      </c>
      <c r="P420" s="23">
        <f t="shared" si="100"/>
        <v>579.1044444444444</v>
      </c>
      <c r="Q420" s="23"/>
    </row>
    <row r="421" spans="1:17" s="2" customFormat="1" ht="33.75" customHeight="1">
      <c r="A421" s="18">
        <v>416</v>
      </c>
      <c r="B421" s="18"/>
      <c r="C421" s="18" t="s">
        <v>355</v>
      </c>
      <c r="D421" s="18" t="s">
        <v>356</v>
      </c>
      <c r="E421" s="18" t="s">
        <v>28</v>
      </c>
      <c r="F421" s="18">
        <v>45</v>
      </c>
      <c r="G421" s="18" t="s">
        <v>36</v>
      </c>
      <c r="H421" s="18">
        <v>0.364</v>
      </c>
      <c r="I421" s="24">
        <v>1160</v>
      </c>
      <c r="J421" s="25">
        <v>800</v>
      </c>
      <c r="K421" s="22">
        <f aca="true" t="shared" si="104" ref="K421:K427">J421/(F421*0.45)</f>
        <v>39.50617283950617</v>
      </c>
      <c r="L421" s="18">
        <v>1</v>
      </c>
      <c r="M421" s="18">
        <v>0</v>
      </c>
      <c r="N421" s="23">
        <f t="shared" si="98"/>
        <v>462.7461728395062</v>
      </c>
      <c r="O421" s="23">
        <f t="shared" si="99"/>
        <v>462.7461728395062</v>
      </c>
      <c r="P421" s="23">
        <f t="shared" si="100"/>
        <v>474.3461728395062</v>
      </c>
      <c r="Q421" s="23"/>
    </row>
    <row r="422" spans="1:17" s="2" customFormat="1" ht="33.75" customHeight="1">
      <c r="A422" s="18">
        <v>417</v>
      </c>
      <c r="B422" s="18"/>
      <c r="C422" s="18"/>
      <c r="D422" s="18" t="s">
        <v>357</v>
      </c>
      <c r="E422" s="18" t="s">
        <v>28</v>
      </c>
      <c r="F422" s="18">
        <v>45</v>
      </c>
      <c r="G422" s="18" t="s">
        <v>36</v>
      </c>
      <c r="H422" s="18">
        <v>0.364</v>
      </c>
      <c r="I422" s="18">
        <v>1180</v>
      </c>
      <c r="J422" s="18">
        <v>815</v>
      </c>
      <c r="K422" s="22">
        <f t="shared" si="104"/>
        <v>40.24691358024691</v>
      </c>
      <c r="L422" s="18">
        <v>1</v>
      </c>
      <c r="M422" s="18">
        <v>0</v>
      </c>
      <c r="N422" s="23">
        <f t="shared" si="98"/>
        <v>470.76691358024686</v>
      </c>
      <c r="O422" s="23">
        <f t="shared" si="99"/>
        <v>470.76691358024686</v>
      </c>
      <c r="P422" s="23">
        <f t="shared" si="100"/>
        <v>482.5669135802469</v>
      </c>
      <c r="Q422" s="23"/>
    </row>
    <row r="423" spans="1:17" s="2" customFormat="1" ht="33.75" customHeight="1">
      <c r="A423" s="18">
        <v>418</v>
      </c>
      <c r="B423" s="18"/>
      <c r="C423" s="18"/>
      <c r="D423" s="18" t="s">
        <v>346</v>
      </c>
      <c r="E423" s="18" t="s">
        <v>28</v>
      </c>
      <c r="F423" s="18">
        <v>45</v>
      </c>
      <c r="G423" s="18" t="s">
        <v>36</v>
      </c>
      <c r="H423" s="18">
        <v>0.364</v>
      </c>
      <c r="I423" s="24">
        <v>1205</v>
      </c>
      <c r="J423" s="25">
        <v>850</v>
      </c>
      <c r="K423" s="22">
        <f t="shared" si="104"/>
        <v>41.97530864197531</v>
      </c>
      <c r="L423" s="18">
        <v>1</v>
      </c>
      <c r="M423" s="18">
        <v>0</v>
      </c>
      <c r="N423" s="23">
        <f t="shared" si="98"/>
        <v>481.5953086419753</v>
      </c>
      <c r="O423" s="23">
        <f t="shared" si="99"/>
        <v>481.5953086419753</v>
      </c>
      <c r="P423" s="23">
        <f t="shared" si="100"/>
        <v>493.6453086419753</v>
      </c>
      <c r="Q423" s="23"/>
    </row>
    <row r="424" spans="1:17" s="2" customFormat="1" ht="33.75" customHeight="1">
      <c r="A424" s="18">
        <v>419</v>
      </c>
      <c r="B424" s="18"/>
      <c r="C424" s="18"/>
      <c r="D424" s="18" t="s">
        <v>347</v>
      </c>
      <c r="E424" s="18" t="s">
        <v>28</v>
      </c>
      <c r="F424" s="18">
        <v>45</v>
      </c>
      <c r="G424" s="18" t="s">
        <v>36</v>
      </c>
      <c r="H424" s="18">
        <v>0.364</v>
      </c>
      <c r="I424" s="24">
        <v>1265</v>
      </c>
      <c r="J424" s="25">
        <v>870</v>
      </c>
      <c r="K424" s="22">
        <f t="shared" si="104"/>
        <v>42.96296296296296</v>
      </c>
      <c r="L424" s="18">
        <v>1</v>
      </c>
      <c r="M424" s="18">
        <v>0</v>
      </c>
      <c r="N424" s="23">
        <f t="shared" si="98"/>
        <v>504.42296296296297</v>
      </c>
      <c r="O424" s="23">
        <f t="shared" si="99"/>
        <v>504.42296296296297</v>
      </c>
      <c r="P424" s="23">
        <f t="shared" si="100"/>
        <v>517.072962962963</v>
      </c>
      <c r="Q424" s="23"/>
    </row>
    <row r="425" spans="1:17" s="2" customFormat="1" ht="33.75" customHeight="1">
      <c r="A425" s="18">
        <v>420</v>
      </c>
      <c r="B425" s="18"/>
      <c r="C425" s="18"/>
      <c r="D425" s="18" t="s">
        <v>358</v>
      </c>
      <c r="E425" s="18" t="s">
        <v>28</v>
      </c>
      <c r="F425" s="18">
        <v>45</v>
      </c>
      <c r="G425" s="18" t="s">
        <v>36</v>
      </c>
      <c r="H425" s="18">
        <v>0.364</v>
      </c>
      <c r="I425" s="24">
        <v>1325</v>
      </c>
      <c r="J425" s="26">
        <v>980</v>
      </c>
      <c r="K425" s="22">
        <f t="shared" si="104"/>
        <v>48.39506172839506</v>
      </c>
      <c r="L425" s="18">
        <v>1</v>
      </c>
      <c r="M425" s="18">
        <v>0</v>
      </c>
      <c r="N425" s="23">
        <f t="shared" si="98"/>
        <v>531.6950617283951</v>
      </c>
      <c r="O425" s="23">
        <f t="shared" si="99"/>
        <v>531.6950617283951</v>
      </c>
      <c r="P425" s="23">
        <f t="shared" si="100"/>
        <v>544.9450617283951</v>
      </c>
      <c r="Q425" s="23"/>
    </row>
    <row r="426" spans="1:17" s="2" customFormat="1" ht="33.75" customHeight="1">
      <c r="A426" s="18">
        <v>421</v>
      </c>
      <c r="B426" s="18"/>
      <c r="C426" s="18"/>
      <c r="D426" s="18" t="s">
        <v>359</v>
      </c>
      <c r="E426" s="18" t="s">
        <v>28</v>
      </c>
      <c r="F426" s="18">
        <v>45</v>
      </c>
      <c r="G426" s="18" t="s">
        <v>36</v>
      </c>
      <c r="H426" s="18">
        <v>0.364</v>
      </c>
      <c r="I426" s="24">
        <v>1580</v>
      </c>
      <c r="J426" s="25">
        <v>1198.4615999999999</v>
      </c>
      <c r="K426" s="22">
        <f t="shared" si="104"/>
        <v>59.18328888888888</v>
      </c>
      <c r="L426" s="18">
        <v>1</v>
      </c>
      <c r="M426" s="18">
        <v>0</v>
      </c>
      <c r="N426" s="23">
        <f t="shared" si="98"/>
        <v>635.3032888888889</v>
      </c>
      <c r="O426" s="23">
        <f t="shared" si="99"/>
        <v>635.3032888888889</v>
      </c>
      <c r="P426" s="23">
        <f t="shared" si="100"/>
        <v>651.1032888888889</v>
      </c>
      <c r="Q426" s="23"/>
    </row>
    <row r="427" spans="1:17" s="2" customFormat="1" ht="33.75" customHeight="1">
      <c r="A427" s="38">
        <v>422</v>
      </c>
      <c r="B427" s="38"/>
      <c r="C427" s="38"/>
      <c r="D427" s="38" t="s">
        <v>360</v>
      </c>
      <c r="E427" s="38" t="s">
        <v>28</v>
      </c>
      <c r="F427" s="38">
        <v>45</v>
      </c>
      <c r="G427" s="38" t="s">
        <v>36</v>
      </c>
      <c r="H427" s="38">
        <v>0.364</v>
      </c>
      <c r="I427" s="40">
        <v>1630</v>
      </c>
      <c r="J427" s="41">
        <v>1198</v>
      </c>
      <c r="K427" s="42">
        <f t="shared" si="104"/>
        <v>59.160493827160494</v>
      </c>
      <c r="L427" s="38">
        <v>1</v>
      </c>
      <c r="M427" s="38">
        <v>0</v>
      </c>
      <c r="N427" s="43">
        <f t="shared" si="98"/>
        <v>653.4804938271604</v>
      </c>
      <c r="O427" s="43">
        <f t="shared" si="99"/>
        <v>653.4804938271604</v>
      </c>
      <c r="P427" s="43">
        <f t="shared" si="100"/>
        <v>669.7804938271604</v>
      </c>
      <c r="Q427" s="43"/>
    </row>
    <row r="428" spans="1:17" s="2" customFormat="1" ht="34.5" customHeight="1">
      <c r="A428" s="18">
        <v>423</v>
      </c>
      <c r="B428" s="18" t="s">
        <v>340</v>
      </c>
      <c r="C428" s="18" t="s">
        <v>361</v>
      </c>
      <c r="D428" s="18" t="s">
        <v>356</v>
      </c>
      <c r="E428" s="18" t="s">
        <v>28</v>
      </c>
      <c r="F428" s="18">
        <v>43</v>
      </c>
      <c r="G428" s="18" t="s">
        <v>34</v>
      </c>
      <c r="H428" s="18">
        <v>0.312</v>
      </c>
      <c r="I428" s="24">
        <v>1160</v>
      </c>
      <c r="J428" s="25">
        <v>800</v>
      </c>
      <c r="K428" s="22">
        <f aca="true" t="shared" si="105" ref="K428:K431">J428/(F428*0.5)</f>
        <v>37.2093023255814</v>
      </c>
      <c r="L428" s="18">
        <v>1</v>
      </c>
      <c r="M428" s="18">
        <v>0</v>
      </c>
      <c r="N428" s="23">
        <f t="shared" si="98"/>
        <v>400.1293023255814</v>
      </c>
      <c r="O428" s="23">
        <f t="shared" si="99"/>
        <v>400.1293023255814</v>
      </c>
      <c r="P428" s="23">
        <f t="shared" si="100"/>
        <v>411.72930232558144</v>
      </c>
      <c r="Q428" s="23"/>
    </row>
    <row r="429" spans="1:17" s="2" customFormat="1" ht="34.5" customHeight="1">
      <c r="A429" s="18">
        <v>424</v>
      </c>
      <c r="B429" s="18"/>
      <c r="C429" s="18"/>
      <c r="D429" s="18" t="s">
        <v>357</v>
      </c>
      <c r="E429" s="18" t="s">
        <v>28</v>
      </c>
      <c r="F429" s="18">
        <v>43</v>
      </c>
      <c r="G429" s="18" t="s">
        <v>34</v>
      </c>
      <c r="H429" s="18">
        <v>0.312</v>
      </c>
      <c r="I429" s="18">
        <v>1180</v>
      </c>
      <c r="J429" s="18">
        <v>815</v>
      </c>
      <c r="K429" s="22">
        <f t="shared" si="105"/>
        <v>37.906976744186046</v>
      </c>
      <c r="L429" s="18">
        <v>1</v>
      </c>
      <c r="M429" s="18">
        <v>0</v>
      </c>
      <c r="N429" s="23">
        <f t="shared" si="98"/>
        <v>407.0669767441861</v>
      </c>
      <c r="O429" s="23">
        <f t="shared" si="99"/>
        <v>407.0669767441861</v>
      </c>
      <c r="P429" s="23">
        <f t="shared" si="100"/>
        <v>418.8669767441861</v>
      </c>
      <c r="Q429" s="23"/>
    </row>
    <row r="430" spans="1:17" s="2" customFormat="1" ht="34.5" customHeight="1">
      <c r="A430" s="18">
        <v>425</v>
      </c>
      <c r="B430" s="18"/>
      <c r="C430" s="18"/>
      <c r="D430" s="18" t="s">
        <v>346</v>
      </c>
      <c r="E430" s="18" t="s">
        <v>28</v>
      </c>
      <c r="F430" s="18">
        <v>43</v>
      </c>
      <c r="G430" s="18" t="s">
        <v>34</v>
      </c>
      <c r="H430" s="18">
        <v>0.312</v>
      </c>
      <c r="I430" s="24">
        <v>1205</v>
      </c>
      <c r="J430" s="25">
        <v>850</v>
      </c>
      <c r="K430" s="22">
        <f t="shared" si="105"/>
        <v>39.53488372093023</v>
      </c>
      <c r="L430" s="18">
        <v>1</v>
      </c>
      <c r="M430" s="18">
        <v>0</v>
      </c>
      <c r="N430" s="23">
        <f t="shared" si="98"/>
        <v>416.4948837209302</v>
      </c>
      <c r="O430" s="23">
        <f t="shared" si="99"/>
        <v>416.4948837209302</v>
      </c>
      <c r="P430" s="23">
        <f t="shared" si="100"/>
        <v>428.5448837209302</v>
      </c>
      <c r="Q430" s="23"/>
    </row>
    <row r="431" spans="1:17" s="2" customFormat="1" ht="34.5" customHeight="1">
      <c r="A431" s="18">
        <v>426</v>
      </c>
      <c r="B431" s="18"/>
      <c r="C431" s="18"/>
      <c r="D431" s="18" t="s">
        <v>362</v>
      </c>
      <c r="E431" s="18" t="s">
        <v>28</v>
      </c>
      <c r="F431" s="18">
        <v>43</v>
      </c>
      <c r="G431" s="18" t="s">
        <v>34</v>
      </c>
      <c r="H431" s="18">
        <v>0.312</v>
      </c>
      <c r="I431" s="24">
        <v>1321</v>
      </c>
      <c r="J431" s="26">
        <v>970</v>
      </c>
      <c r="K431" s="22">
        <f t="shared" si="105"/>
        <v>45.116279069767444</v>
      </c>
      <c r="L431" s="18">
        <v>1</v>
      </c>
      <c r="M431" s="18">
        <v>0</v>
      </c>
      <c r="N431" s="23">
        <f t="shared" si="98"/>
        <v>458.26827906976746</v>
      </c>
      <c r="O431" s="23">
        <f t="shared" si="99"/>
        <v>458.26827906976746</v>
      </c>
      <c r="P431" s="23">
        <f t="shared" si="100"/>
        <v>471.47827906976744</v>
      </c>
      <c r="Q431" s="23"/>
    </row>
    <row r="432" spans="1:17" s="2" customFormat="1" ht="34.5" customHeight="1">
      <c r="A432" s="18">
        <v>427</v>
      </c>
      <c r="B432" s="18"/>
      <c r="C432" s="18" t="s">
        <v>361</v>
      </c>
      <c r="D432" s="18" t="s">
        <v>356</v>
      </c>
      <c r="E432" s="18" t="s">
        <v>28</v>
      </c>
      <c r="F432" s="18">
        <v>50</v>
      </c>
      <c r="G432" s="18" t="s">
        <v>36</v>
      </c>
      <c r="H432" s="18">
        <v>0.364</v>
      </c>
      <c r="I432" s="24">
        <v>1160</v>
      </c>
      <c r="J432" s="25">
        <v>800</v>
      </c>
      <c r="K432" s="22">
        <f aca="true" t="shared" si="106" ref="K432:K435">J432/(F432*0.45)</f>
        <v>35.55555555555556</v>
      </c>
      <c r="L432" s="18">
        <v>1</v>
      </c>
      <c r="M432" s="18">
        <v>0</v>
      </c>
      <c r="N432" s="23">
        <f t="shared" si="98"/>
        <v>458.79555555555555</v>
      </c>
      <c r="O432" s="23">
        <f t="shared" si="99"/>
        <v>458.79555555555555</v>
      </c>
      <c r="P432" s="23">
        <f t="shared" si="100"/>
        <v>470.3955555555556</v>
      </c>
      <c r="Q432" s="23"/>
    </row>
    <row r="433" spans="1:17" s="2" customFormat="1" ht="34.5" customHeight="1">
      <c r="A433" s="18">
        <v>428</v>
      </c>
      <c r="B433" s="18"/>
      <c r="C433" s="18"/>
      <c r="D433" s="18" t="s">
        <v>357</v>
      </c>
      <c r="E433" s="18" t="s">
        <v>28</v>
      </c>
      <c r="F433" s="18">
        <v>50</v>
      </c>
      <c r="G433" s="18" t="s">
        <v>36</v>
      </c>
      <c r="H433" s="18">
        <v>0.364</v>
      </c>
      <c r="I433" s="18">
        <v>1180</v>
      </c>
      <c r="J433" s="18">
        <v>815</v>
      </c>
      <c r="K433" s="22">
        <f t="shared" si="106"/>
        <v>36.22222222222222</v>
      </c>
      <c r="L433" s="18">
        <v>1</v>
      </c>
      <c r="M433" s="18">
        <v>0</v>
      </c>
      <c r="N433" s="23">
        <f t="shared" si="98"/>
        <v>466.7422222222222</v>
      </c>
      <c r="O433" s="23">
        <f t="shared" si="99"/>
        <v>466.7422222222222</v>
      </c>
      <c r="P433" s="23">
        <f t="shared" si="100"/>
        <v>478.5422222222222</v>
      </c>
      <c r="Q433" s="23"/>
    </row>
    <row r="434" spans="1:17" s="2" customFormat="1" ht="34.5" customHeight="1">
      <c r="A434" s="18">
        <v>429</v>
      </c>
      <c r="B434" s="18"/>
      <c r="C434" s="18"/>
      <c r="D434" s="18" t="s">
        <v>346</v>
      </c>
      <c r="E434" s="18" t="s">
        <v>28</v>
      </c>
      <c r="F434" s="18">
        <v>50</v>
      </c>
      <c r="G434" s="18" t="s">
        <v>36</v>
      </c>
      <c r="H434" s="18">
        <v>0.364</v>
      </c>
      <c r="I434" s="24">
        <v>1205</v>
      </c>
      <c r="J434" s="25">
        <v>850</v>
      </c>
      <c r="K434" s="22">
        <f t="shared" si="106"/>
        <v>37.77777777777778</v>
      </c>
      <c r="L434" s="18">
        <v>1</v>
      </c>
      <c r="M434" s="18">
        <v>0</v>
      </c>
      <c r="N434" s="23">
        <f t="shared" si="98"/>
        <v>477.3977777777778</v>
      </c>
      <c r="O434" s="23">
        <f t="shared" si="99"/>
        <v>477.3977777777778</v>
      </c>
      <c r="P434" s="23">
        <f t="shared" si="100"/>
        <v>489.4477777777778</v>
      </c>
      <c r="Q434" s="23"/>
    </row>
    <row r="435" spans="1:17" s="2" customFormat="1" ht="34.5" customHeight="1">
      <c r="A435" s="18">
        <v>430</v>
      </c>
      <c r="B435" s="18"/>
      <c r="C435" s="18"/>
      <c r="D435" s="18" t="s">
        <v>362</v>
      </c>
      <c r="E435" s="18" t="s">
        <v>28</v>
      </c>
      <c r="F435" s="18">
        <v>50</v>
      </c>
      <c r="G435" s="18" t="s">
        <v>36</v>
      </c>
      <c r="H435" s="18">
        <v>0.364</v>
      </c>
      <c r="I435" s="24">
        <v>1321</v>
      </c>
      <c r="J435" s="26">
        <v>970</v>
      </c>
      <c r="K435" s="22">
        <f t="shared" si="106"/>
        <v>43.111111111111114</v>
      </c>
      <c r="L435" s="18">
        <v>1</v>
      </c>
      <c r="M435" s="18">
        <v>0</v>
      </c>
      <c r="N435" s="23">
        <f t="shared" si="98"/>
        <v>524.9551111111111</v>
      </c>
      <c r="O435" s="23">
        <f t="shared" si="99"/>
        <v>524.9551111111111</v>
      </c>
      <c r="P435" s="23">
        <f t="shared" si="100"/>
        <v>538.1651111111112</v>
      </c>
      <c r="Q435" s="23"/>
    </row>
    <row r="436" spans="1:17" s="2" customFormat="1" ht="27" customHeight="1">
      <c r="A436" s="39" t="s">
        <v>363</v>
      </c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44"/>
    </row>
    <row r="437" spans="1:17" s="2" customFormat="1" ht="27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44"/>
    </row>
  </sheetData>
  <sheetProtection/>
  <autoFilter ref="A5:R437"/>
  <mergeCells count="195">
    <mergeCell ref="A1:Q1"/>
    <mergeCell ref="A2:Q2"/>
    <mergeCell ref="B3:I3"/>
    <mergeCell ref="J3:Q3"/>
    <mergeCell ref="F4:H4"/>
    <mergeCell ref="J4:K4"/>
    <mergeCell ref="N4:O4"/>
    <mergeCell ref="P4:Q4"/>
    <mergeCell ref="A3:A5"/>
    <mergeCell ref="B4:B5"/>
    <mergeCell ref="B6:B7"/>
    <mergeCell ref="B8:B11"/>
    <mergeCell ref="B12:B19"/>
    <mergeCell ref="B20:B27"/>
    <mergeCell ref="B28:B29"/>
    <mergeCell ref="B30:B31"/>
    <mergeCell ref="B32:B33"/>
    <mergeCell ref="B34:B38"/>
    <mergeCell ref="B39:B43"/>
    <mergeCell ref="B44:B47"/>
    <mergeCell ref="B48:B49"/>
    <mergeCell ref="B50:B53"/>
    <mergeCell ref="B54:B65"/>
    <mergeCell ref="B66:B67"/>
    <mergeCell ref="B68:B69"/>
    <mergeCell ref="B70:B71"/>
    <mergeCell ref="B72:B73"/>
    <mergeCell ref="B74:B81"/>
    <mergeCell ref="B82:B83"/>
    <mergeCell ref="B84:B89"/>
    <mergeCell ref="B90:B93"/>
    <mergeCell ref="B94:B101"/>
    <mergeCell ref="B102:B103"/>
    <mergeCell ref="B104:B108"/>
    <mergeCell ref="B109:B113"/>
    <mergeCell ref="B114:B115"/>
    <mergeCell ref="B116:B117"/>
    <mergeCell ref="B118:B121"/>
    <mergeCell ref="B122:B125"/>
    <mergeCell ref="B126:B129"/>
    <mergeCell ref="B130:B135"/>
    <mergeCell ref="B136:B137"/>
    <mergeCell ref="B138:B141"/>
    <mergeCell ref="B144:B155"/>
    <mergeCell ref="B156:B159"/>
    <mergeCell ref="B160:B171"/>
    <mergeCell ref="B172:B175"/>
    <mergeCell ref="B176:B177"/>
    <mergeCell ref="B178:B181"/>
    <mergeCell ref="B182:B183"/>
    <mergeCell ref="B184:B187"/>
    <mergeCell ref="B188:B189"/>
    <mergeCell ref="B190:B191"/>
    <mergeCell ref="B192:B201"/>
    <mergeCell ref="B202:B207"/>
    <mergeCell ref="B208:B213"/>
    <mergeCell ref="B214:B219"/>
    <mergeCell ref="B220:B221"/>
    <mergeCell ref="B222:B230"/>
    <mergeCell ref="B231:B239"/>
    <mergeCell ref="B240:B243"/>
    <mergeCell ref="B244:B245"/>
    <mergeCell ref="B246:B249"/>
    <mergeCell ref="B250:B251"/>
    <mergeCell ref="B252:B258"/>
    <mergeCell ref="B259:B266"/>
    <mergeCell ref="B267:B274"/>
    <mergeCell ref="B275:B284"/>
    <mergeCell ref="B285:B288"/>
    <mergeCell ref="B289:B292"/>
    <mergeCell ref="B293:B298"/>
    <mergeCell ref="B299:B301"/>
    <mergeCell ref="B302:B305"/>
    <mergeCell ref="B306:B307"/>
    <mergeCell ref="B308:B309"/>
    <mergeCell ref="B310:B311"/>
    <mergeCell ref="B312:B315"/>
    <mergeCell ref="B316:B319"/>
    <mergeCell ref="B320:B321"/>
    <mergeCell ref="B322:B323"/>
    <mergeCell ref="B324:B329"/>
    <mergeCell ref="B330:B335"/>
    <mergeCell ref="B336:B343"/>
    <mergeCell ref="B344:B345"/>
    <mergeCell ref="B346:B347"/>
    <mergeCell ref="B348:B350"/>
    <mergeCell ref="B351:B353"/>
    <mergeCell ref="B354:B362"/>
    <mergeCell ref="B363:B371"/>
    <mergeCell ref="B372:B379"/>
    <mergeCell ref="B380:B391"/>
    <mergeCell ref="B392:B393"/>
    <mergeCell ref="B394:B413"/>
    <mergeCell ref="B414:B427"/>
    <mergeCell ref="B428:B435"/>
    <mergeCell ref="C4:C5"/>
    <mergeCell ref="C8:C9"/>
    <mergeCell ref="C10:C11"/>
    <mergeCell ref="C12:C15"/>
    <mergeCell ref="C16:C19"/>
    <mergeCell ref="C20:C23"/>
    <mergeCell ref="C24:C27"/>
    <mergeCell ref="C34:C38"/>
    <mergeCell ref="C39:C43"/>
    <mergeCell ref="C44:C45"/>
    <mergeCell ref="C46:C47"/>
    <mergeCell ref="C50:C51"/>
    <mergeCell ref="C52:C53"/>
    <mergeCell ref="C54:C59"/>
    <mergeCell ref="C60:C65"/>
    <mergeCell ref="C74:C77"/>
    <mergeCell ref="C78:C81"/>
    <mergeCell ref="C84:C86"/>
    <mergeCell ref="C87:C89"/>
    <mergeCell ref="C90:C91"/>
    <mergeCell ref="C92:C93"/>
    <mergeCell ref="C94:C97"/>
    <mergeCell ref="C98:C101"/>
    <mergeCell ref="C104:C108"/>
    <mergeCell ref="C109:C113"/>
    <mergeCell ref="C118:C119"/>
    <mergeCell ref="C120:C121"/>
    <mergeCell ref="C122:C125"/>
    <mergeCell ref="C126:C129"/>
    <mergeCell ref="C130:C132"/>
    <mergeCell ref="C133:C135"/>
    <mergeCell ref="C138:C139"/>
    <mergeCell ref="C140:C141"/>
    <mergeCell ref="C144:C149"/>
    <mergeCell ref="C150:C155"/>
    <mergeCell ref="C156:C157"/>
    <mergeCell ref="C158:C159"/>
    <mergeCell ref="C160:C165"/>
    <mergeCell ref="C166:C171"/>
    <mergeCell ref="C172:C173"/>
    <mergeCell ref="C174:C175"/>
    <mergeCell ref="C178:C179"/>
    <mergeCell ref="C180:C181"/>
    <mergeCell ref="C184:C185"/>
    <mergeCell ref="C186:C187"/>
    <mergeCell ref="C192:C196"/>
    <mergeCell ref="C197:C201"/>
    <mergeCell ref="C202:C204"/>
    <mergeCell ref="C205:C207"/>
    <mergeCell ref="C208:C213"/>
    <mergeCell ref="C214:C219"/>
    <mergeCell ref="C222:C230"/>
    <mergeCell ref="C231:C239"/>
    <mergeCell ref="C240:C241"/>
    <mergeCell ref="C242:C243"/>
    <mergeCell ref="C246:C247"/>
    <mergeCell ref="C248:C249"/>
    <mergeCell ref="C252:C258"/>
    <mergeCell ref="C259:C266"/>
    <mergeCell ref="C267:C274"/>
    <mergeCell ref="C275:C279"/>
    <mergeCell ref="C280:C284"/>
    <mergeCell ref="C285:C288"/>
    <mergeCell ref="C289:C292"/>
    <mergeCell ref="C293:C295"/>
    <mergeCell ref="C296:C298"/>
    <mergeCell ref="C299:C301"/>
    <mergeCell ref="C302:C303"/>
    <mergeCell ref="C304:C305"/>
    <mergeCell ref="C308:C309"/>
    <mergeCell ref="C310:C311"/>
    <mergeCell ref="C312:C313"/>
    <mergeCell ref="C314:C315"/>
    <mergeCell ref="C316:C317"/>
    <mergeCell ref="C318:C319"/>
    <mergeCell ref="C320:C321"/>
    <mergeCell ref="C324:C329"/>
    <mergeCell ref="C330:C335"/>
    <mergeCell ref="C336:C339"/>
    <mergeCell ref="C340:C343"/>
    <mergeCell ref="C348:C350"/>
    <mergeCell ref="C351:C353"/>
    <mergeCell ref="C354:C362"/>
    <mergeCell ref="C363:C371"/>
    <mergeCell ref="C372:C375"/>
    <mergeCell ref="C376:C379"/>
    <mergeCell ref="C380:C385"/>
    <mergeCell ref="C386:C391"/>
    <mergeCell ref="C394:C403"/>
    <mergeCell ref="C404:C413"/>
    <mergeCell ref="C414:C420"/>
    <mergeCell ref="C421:C427"/>
    <mergeCell ref="C428:C431"/>
    <mergeCell ref="C432:C435"/>
    <mergeCell ref="D4:D5"/>
    <mergeCell ref="E4:E5"/>
    <mergeCell ref="I4:I5"/>
    <mergeCell ref="L4:L5"/>
    <mergeCell ref="M4:M5"/>
    <mergeCell ref="A436:Q437"/>
  </mergeCells>
  <printOptions horizontalCentered="1"/>
  <pageMargins left="0.3541666666666667" right="0.11805555555555555" top="0.4326388888888889" bottom="0.39375" header="0.3145833333333333" footer="0.3145833333333333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冯翠萍</cp:lastModifiedBy>
  <dcterms:created xsi:type="dcterms:W3CDTF">2006-09-15T16:00:00Z</dcterms:created>
  <dcterms:modified xsi:type="dcterms:W3CDTF">2022-05-12T02:18:19Z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523BE725C1224A2A97EEE49D0D3DA376</vt:lpwstr>
  </property>
</Properties>
</file>